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er\Desktop\제62회 봉화통계연보\13. 최종공표\"/>
    </mc:Choice>
  </mc:AlternateContent>
  <xr:revisionPtr revIDLastSave="0" documentId="13_ncr:1_{F96853BA-C1C1-4015-B8A3-A89B0A76E1D3}" xr6:coauthVersionLast="36" xr6:coauthVersionMax="36" xr10:uidLastSave="{00000000-0000-0000-0000-000000000000}"/>
  <bookViews>
    <workbookView xWindow="0" yWindow="0" windowWidth="28800" windowHeight="14175" tabRatio="906" xr2:uid="{00000000-000D-0000-FFFF-FFFF00000000}"/>
  </bookViews>
  <sheets>
    <sheet name="0.간지" sheetId="5" r:id="rId1"/>
    <sheet name="1.국세징수" sheetId="22" r:id="rId2"/>
    <sheet name="1.국세징수(2)" sheetId="38" r:id="rId3"/>
    <sheet name=" 2.지방세부담" sheetId="25" r:id="rId4"/>
    <sheet name="3.지방세징수" sheetId="26" r:id="rId5"/>
    <sheet name="4.예산결산총괄" sheetId="27" r:id="rId6"/>
    <sheet name="5.일반회계세입예산개요" sheetId="28" r:id="rId7"/>
    <sheet name="6.일반회계세입결산" sheetId="29" r:id="rId8"/>
    <sheet name="6-1.일반회계세입결산" sheetId="37" r:id="rId9"/>
    <sheet name="7.일반회계세출예산개요" sheetId="19" r:id="rId10"/>
    <sheet name="8.일반회계세출결산" sheetId="30" r:id="rId11"/>
    <sheet name="9.특별회계예산결산" sheetId="31" r:id="rId12"/>
    <sheet name="10.교육비특별회계세입결산" sheetId="33" r:id="rId13"/>
    <sheet name="11.교육비특별회계세출결산" sheetId="34" r:id="rId14"/>
    <sheet name="12.지방재정자립지표" sheetId="35" r:id="rId15"/>
  </sheets>
  <definedNames>
    <definedName name="_xlnm.Print_Area" localSheetId="3">' 2.지방세부담'!$A$1:$F$16</definedName>
    <definedName name="_xlnm.Print_Area" localSheetId="0">'0.간지'!$A$1:$I$32</definedName>
    <definedName name="_xlnm.Print_Area" localSheetId="1">'1.국세징수'!$A$1:$J$31</definedName>
    <definedName name="_xlnm.Print_Area" localSheetId="2">'1.국세징수(2)'!$A$1:$F$20</definedName>
    <definedName name="_xlnm.Print_Area" localSheetId="12">'10.교육비특별회계세입결산'!$A$1:$H$28</definedName>
    <definedName name="_xlnm.Print_Area" localSheetId="13">'11.교육비특별회계세출결산'!$A$1:$I$27</definedName>
    <definedName name="_xlnm.Print_Area" localSheetId="14">'12.지방재정자립지표'!$A$1:$D$17</definedName>
    <definedName name="_xlnm.Print_Area" localSheetId="4">'3.지방세징수'!$A$1:$I$33</definedName>
    <definedName name="_xlnm.Print_Area" localSheetId="5">'4.예산결산총괄'!$A$1:$G$25</definedName>
    <definedName name="_xlnm.Print_Area" localSheetId="6">'5.일반회계세입예산개요'!$A$1:$W$28</definedName>
    <definedName name="_xlnm.Print_Area" localSheetId="7">'6.일반회계세입결산'!$A$1:$G$27</definedName>
    <definedName name="_xlnm.Print_Area" localSheetId="8">'6-1.일반회계세입결산'!$A$1:$I$15</definedName>
    <definedName name="_xlnm.Print_Area" localSheetId="9">'7.일반회계세출예산개요'!$A$1:$H$27</definedName>
    <definedName name="_xlnm.Print_Area" localSheetId="10">'8.일반회계세출결산'!$A$1:$H$30</definedName>
    <definedName name="_xlnm.Print_Area" localSheetId="11">'9.특별회계예산결산'!$A$1:$E$24</definedName>
  </definedNames>
  <calcPr calcId="191029"/>
</workbook>
</file>

<file path=xl/calcChain.xml><?xml version="1.0" encoding="utf-8"?>
<calcChain xmlns="http://schemas.openxmlformats.org/spreadsheetml/2006/main">
  <c r="B14" i="26" l="1"/>
  <c r="B15" i="22" l="1"/>
  <c r="D14" i="29" l="1"/>
  <c r="B13" i="19" l="1"/>
  <c r="B14" i="28" l="1"/>
  <c r="B26" i="28"/>
  <c r="E14" i="28"/>
  <c r="T26" i="28"/>
  <c r="O26" i="28"/>
  <c r="N26" i="28"/>
  <c r="E22" i="27"/>
  <c r="B22" i="27"/>
  <c r="D14" i="26"/>
  <c r="C14" i="26"/>
  <c r="D15" i="22"/>
  <c r="C15" i="22" s="1"/>
  <c r="C28" i="22"/>
  <c r="D14" i="28" l="1"/>
  <c r="F14" i="29"/>
  <c r="B14" i="30" l="1"/>
  <c r="M14" i="28" l="1"/>
  <c r="E17" i="29" l="1"/>
  <c r="C17" i="29"/>
  <c r="G20" i="29"/>
  <c r="I14" i="34" l="1"/>
  <c r="H14" i="34"/>
  <c r="G14" i="34"/>
  <c r="E14" i="34"/>
  <c r="D14" i="34"/>
  <c r="C14" i="34"/>
  <c r="B14" i="34"/>
  <c r="F13" i="33"/>
  <c r="E13" i="33"/>
  <c r="D13" i="33"/>
  <c r="G13" i="33" s="1"/>
  <c r="C13" i="33"/>
  <c r="B13" i="33"/>
  <c r="D13" i="31"/>
  <c r="C13" i="31"/>
  <c r="B13" i="31"/>
  <c r="C17" i="30"/>
  <c r="C19" i="30"/>
  <c r="C28" i="30"/>
  <c r="D14" i="30"/>
  <c r="E25" i="30" s="1"/>
  <c r="C23" i="30"/>
  <c r="B13" i="37"/>
  <c r="C14" i="29"/>
  <c r="E14" i="29"/>
  <c r="B12" i="27"/>
  <c r="E12" i="27"/>
  <c r="F14" i="34" l="1"/>
  <c r="E20" i="30"/>
  <c r="E19" i="30"/>
  <c r="E23" i="30"/>
  <c r="E18" i="30"/>
  <c r="E29" i="30"/>
  <c r="E17" i="30"/>
  <c r="E24" i="30"/>
  <c r="E28" i="30"/>
  <c r="E22" i="30"/>
  <c r="E27" i="30"/>
  <c r="E21" i="30"/>
  <c r="E26" i="30"/>
  <c r="E16" i="30"/>
  <c r="C22" i="30"/>
  <c r="C21" i="30"/>
  <c r="C20" i="30"/>
  <c r="F14" i="30"/>
  <c r="C16" i="30"/>
  <c r="C18" i="30"/>
  <c r="C27" i="30"/>
  <c r="C26" i="30"/>
  <c r="C25" i="30"/>
  <c r="C29" i="30"/>
  <c r="C24" i="30"/>
  <c r="F25" i="29"/>
  <c r="F20" i="29"/>
  <c r="D17" i="29"/>
  <c r="D20" i="29"/>
  <c r="F16" i="29"/>
  <c r="F18" i="29"/>
  <c r="F21" i="29"/>
  <c r="F22" i="29"/>
  <c r="F17" i="29"/>
  <c r="F23" i="29"/>
  <c r="F19" i="29"/>
  <c r="F24" i="29"/>
  <c r="D16" i="29"/>
  <c r="D25" i="29"/>
  <c r="D22" i="29"/>
  <c r="D21" i="29"/>
  <c r="D19" i="29"/>
  <c r="D24" i="29"/>
  <c r="D18" i="29"/>
  <c r="G14" i="29"/>
  <c r="D23" i="29"/>
  <c r="E14" i="30" l="1"/>
  <c r="C14" i="30"/>
  <c r="F15" i="34" l="1"/>
  <c r="F16" i="34"/>
  <c r="F17" i="34"/>
  <c r="F18" i="34"/>
  <c r="F19" i="34"/>
  <c r="F20" i="34"/>
  <c r="F21" i="34"/>
  <c r="F22" i="34"/>
  <c r="F23" i="34"/>
  <c r="F24" i="34"/>
  <c r="F25" i="34"/>
  <c r="F26" i="34"/>
  <c r="G14" i="33"/>
  <c r="G15" i="33"/>
  <c r="G16" i="33"/>
  <c r="G17" i="33"/>
  <c r="G18" i="33"/>
  <c r="G19" i="33"/>
  <c r="G20" i="33"/>
  <c r="G21" i="33"/>
  <c r="G22" i="33"/>
  <c r="G23" i="33"/>
  <c r="G24" i="33"/>
  <c r="G25" i="33"/>
  <c r="F21" i="30"/>
  <c r="F16" i="30" l="1"/>
  <c r="F17" i="30"/>
  <c r="F18" i="30"/>
  <c r="F19" i="30"/>
  <c r="F20" i="30"/>
  <c r="F22" i="30"/>
  <c r="F23" i="30"/>
  <c r="F24" i="30"/>
  <c r="F25" i="30"/>
  <c r="F26" i="30"/>
  <c r="F28" i="30"/>
  <c r="F29" i="30"/>
  <c r="B14" i="37"/>
  <c r="G18" i="29"/>
  <c r="G19" i="29"/>
  <c r="G21" i="29"/>
  <c r="G22" i="29"/>
  <c r="G23" i="29"/>
  <c r="G24" i="29"/>
  <c r="G25" i="29"/>
  <c r="G17" i="29"/>
  <c r="F13" i="25"/>
  <c r="D13" i="25"/>
  <c r="G16" i="29" l="1"/>
</calcChain>
</file>

<file path=xl/sharedStrings.xml><?xml version="1.0" encoding="utf-8"?>
<sst xmlns="http://schemas.openxmlformats.org/spreadsheetml/2006/main" count="408" uniqueCount="345">
  <si>
    <t>예산현액 Budget</t>
  </si>
  <si>
    <t>세입 Revenue</t>
  </si>
  <si>
    <t>세출 Expenditure</t>
  </si>
  <si>
    <t>잉여 Surplus</t>
  </si>
  <si>
    <t>단위 : 백만원</t>
  </si>
  <si>
    <t>Unit : million won</t>
  </si>
  <si>
    <t>지방세
Local tax</t>
  </si>
  <si>
    <t>지방교부세
Local share tax</t>
  </si>
  <si>
    <t xml:space="preserve">연별 및 과목별 </t>
  </si>
  <si>
    <t>Year &amp; Course</t>
  </si>
  <si>
    <t>2. 지방세 부담</t>
    <phoneticPr fontId="3" type="noConversion"/>
  </si>
  <si>
    <t xml:space="preserve"> </t>
    <phoneticPr fontId="3" type="noConversion"/>
  </si>
  <si>
    <t>4. 예산결산 총괄</t>
    <phoneticPr fontId="3" type="noConversion"/>
  </si>
  <si>
    <t>Unit : million won</t>
    <phoneticPr fontId="3" type="noConversion"/>
  </si>
  <si>
    <t>일반회계
General accounts</t>
    <phoneticPr fontId="3" type="noConversion"/>
  </si>
  <si>
    <t>결산 Settlement</t>
    <phoneticPr fontId="3" type="noConversion"/>
  </si>
  <si>
    <t>이자수입
Interest</t>
  </si>
  <si>
    <t>3. 지방세 징수</t>
    <phoneticPr fontId="3" type="noConversion"/>
  </si>
  <si>
    <t>6. 일반회계 세입결산</t>
    <phoneticPr fontId="3" type="noConversion"/>
  </si>
  <si>
    <t>8. 일반회계 세출결산</t>
    <phoneticPr fontId="3" type="noConversion"/>
  </si>
  <si>
    <t>9. 특별회계 예산결산</t>
  </si>
  <si>
    <t>교육 Education</t>
  </si>
  <si>
    <t xml:space="preserve">사회복지 Social Welfare </t>
  </si>
  <si>
    <t>예비비 Contingency</t>
  </si>
  <si>
    <t>Source : Finance Division</t>
    <phoneticPr fontId="3" type="noConversion"/>
  </si>
  <si>
    <t>자료 : 재정과</t>
    <phoneticPr fontId="3" type="noConversion"/>
  </si>
  <si>
    <t>연별 및 과목별
Year &amp; Course</t>
    <phoneticPr fontId="3" type="noConversion"/>
  </si>
  <si>
    <t>구성비(%) 
Composition</t>
    <phoneticPr fontId="3" type="noConversion"/>
  </si>
  <si>
    <t>Source : Finance Division</t>
    <phoneticPr fontId="3" type="noConversion"/>
  </si>
  <si>
    <t>5. 일반회계 세입예산 개요</t>
    <phoneticPr fontId="13" type="noConversion"/>
  </si>
  <si>
    <t>내국세   Interal taxes</t>
    <phoneticPr fontId="3" type="noConversion"/>
  </si>
  <si>
    <t>농어촌특별세
Special tax for rural development</t>
    <phoneticPr fontId="3" type="noConversion"/>
  </si>
  <si>
    <t>직접세   Direct taxes</t>
    <phoneticPr fontId="3" type="noConversion"/>
  </si>
  <si>
    <t>지방세
Local taxes</t>
    <phoneticPr fontId="3" type="noConversion"/>
  </si>
  <si>
    <t>1인당 부담액(원) 
Tax burden 
per capita(won)</t>
    <phoneticPr fontId="3" type="noConversion"/>
  </si>
  <si>
    <t>세대당 부담액(원)
Tax burden per household(won)</t>
    <phoneticPr fontId="3" type="noConversion"/>
  </si>
  <si>
    <t>과년도수입 
Revenue from previous year</t>
    <phoneticPr fontId="3" type="noConversion"/>
  </si>
  <si>
    <t>지방교육세
Local education</t>
    <phoneticPr fontId="3" type="noConversion"/>
  </si>
  <si>
    <t>단위 : 백만원</t>
    <phoneticPr fontId="3" type="noConversion"/>
  </si>
  <si>
    <t>예산대결산
비율(%)
Budget / settlement ratio</t>
    <phoneticPr fontId="3" type="noConversion"/>
  </si>
  <si>
    <t>연별 및 회계별
Year &amp; Account</t>
    <phoneticPr fontId="3" type="noConversion"/>
  </si>
  <si>
    <t>회계수
Accounts</t>
    <phoneticPr fontId="3" type="noConversion"/>
  </si>
  <si>
    <t>예산
Budget</t>
    <phoneticPr fontId="3" type="noConversion"/>
  </si>
  <si>
    <t>세입
Revenue</t>
    <phoneticPr fontId="3" type="noConversion"/>
  </si>
  <si>
    <t>세출
Expenditure</t>
    <phoneticPr fontId="3" type="noConversion"/>
  </si>
  <si>
    <t xml:space="preserve">1. 국세징수 </t>
    <phoneticPr fontId="24" type="noConversion"/>
  </si>
  <si>
    <t>1. 국세징수(계속)</t>
    <phoneticPr fontId="3" type="noConversion"/>
  </si>
  <si>
    <t>1. Collection of National Taxes(Cont'd)</t>
    <phoneticPr fontId="3" type="noConversion"/>
  </si>
  <si>
    <t>3. Collection of Local Taxes</t>
    <phoneticPr fontId="3" type="noConversion"/>
  </si>
  <si>
    <t>5. Budget Revenues of General Accounts</t>
    <phoneticPr fontId="13" type="noConversion"/>
  </si>
  <si>
    <t>소득세
Income</t>
    <phoneticPr fontId="3" type="noConversion"/>
  </si>
  <si>
    <t>자료 : 재정과</t>
    <phoneticPr fontId="3" type="noConversion"/>
  </si>
  <si>
    <t xml:space="preserve">연별
Year </t>
    <phoneticPr fontId="3" type="noConversion"/>
  </si>
  <si>
    <t>Unit : million won</t>
    <phoneticPr fontId="3" type="noConversion"/>
  </si>
  <si>
    <t>단위 : 백만원</t>
    <phoneticPr fontId="3" type="noConversion"/>
  </si>
  <si>
    <t>연별</t>
    <phoneticPr fontId="3" type="noConversion"/>
  </si>
  <si>
    <t>1. Collection of National Taxes</t>
    <phoneticPr fontId="24" type="noConversion"/>
  </si>
  <si>
    <t>Unit : million won</t>
    <phoneticPr fontId="3" type="noConversion"/>
  </si>
  <si>
    <t>6. Settled Revenues of General Accounts</t>
    <phoneticPr fontId="3" type="noConversion"/>
  </si>
  <si>
    <t>9. Settled Budget of Special Accounts</t>
    <phoneticPr fontId="3" type="noConversion"/>
  </si>
  <si>
    <t>Year</t>
    <phoneticPr fontId="3" type="noConversion"/>
  </si>
  <si>
    <t xml:space="preserve">
Year </t>
    <phoneticPr fontId="3" type="noConversion"/>
  </si>
  <si>
    <t>내국세 Internal taxes</t>
    <phoneticPr fontId="3" type="noConversion"/>
  </si>
  <si>
    <t>간접세  Indirect Tax</t>
    <phoneticPr fontId="3" type="noConversion"/>
  </si>
  <si>
    <t>인지세
Stamp tax</t>
    <phoneticPr fontId="3" type="noConversion"/>
  </si>
  <si>
    <t>과년도수입
Revenues from previous year</t>
    <phoneticPr fontId="3" type="noConversion"/>
  </si>
  <si>
    <t xml:space="preserve">부가가치세
Value added </t>
    <phoneticPr fontId="3" type="noConversion"/>
  </si>
  <si>
    <t>주세
Liquor</t>
    <phoneticPr fontId="3" type="noConversion"/>
  </si>
  <si>
    <t xml:space="preserve">증권거래세
Securities exchange </t>
    <phoneticPr fontId="3" type="noConversion"/>
  </si>
  <si>
    <t xml:space="preserve">전화세
Telephone </t>
    <phoneticPr fontId="3" type="noConversion"/>
  </si>
  <si>
    <t>합계
Total</t>
    <phoneticPr fontId="13" type="noConversion"/>
  </si>
  <si>
    <t>세외수입 Non-tax revenue</t>
    <phoneticPr fontId="13" type="noConversion"/>
  </si>
  <si>
    <t>재정보전금
Control grants</t>
    <phoneticPr fontId="13" type="noConversion"/>
  </si>
  <si>
    <t>보조금
Subsidies</t>
    <phoneticPr fontId="13" type="noConversion"/>
  </si>
  <si>
    <t>지방채
Local borrowing</t>
    <phoneticPr fontId="13" type="noConversion"/>
  </si>
  <si>
    <t>경상적 세외수입 Current non-tax revenues</t>
    <phoneticPr fontId="13" type="noConversion"/>
  </si>
  <si>
    <t>재산임대수입
Property rents</t>
    <phoneticPr fontId="13" type="noConversion"/>
  </si>
  <si>
    <t>사용료수입
Rents</t>
    <phoneticPr fontId="13" type="noConversion"/>
  </si>
  <si>
    <t>재산매각수입
Property disposal</t>
    <phoneticPr fontId="13" type="noConversion"/>
  </si>
  <si>
    <t>연별</t>
    <phoneticPr fontId="3" type="noConversion"/>
  </si>
  <si>
    <t>취득세
Acquisition</t>
    <phoneticPr fontId="3" type="noConversion"/>
  </si>
  <si>
    <t>레저세
Leisure</t>
    <phoneticPr fontId="3" type="noConversion"/>
  </si>
  <si>
    <t>재산세
Property</t>
    <phoneticPr fontId="3" type="noConversion"/>
  </si>
  <si>
    <t>자동차세
Automobile</t>
    <phoneticPr fontId="3" type="noConversion"/>
  </si>
  <si>
    <t>지방소득세
Local income</t>
    <phoneticPr fontId="3" type="noConversion"/>
  </si>
  <si>
    <t>담배소비세
Tobacco consumption</t>
    <phoneticPr fontId="3" type="noConversion"/>
  </si>
  <si>
    <t>기타 
Others</t>
    <phoneticPr fontId="11" type="noConversion"/>
  </si>
  <si>
    <t>개별소비세
Selective
excise</t>
    <phoneticPr fontId="3" type="noConversion"/>
  </si>
  <si>
    <t>부당이득세
Excess
profits</t>
    <phoneticPr fontId="24" type="noConversion"/>
  </si>
  <si>
    <t>인적자원운용</t>
  </si>
  <si>
    <t>교수-학습활동지원</t>
  </si>
  <si>
    <t>보건/급식/체육활동</t>
  </si>
  <si>
    <t>학교재정지원관리</t>
  </si>
  <si>
    <t>학교교육여건개선시설</t>
  </si>
  <si>
    <t>평생교육</t>
  </si>
  <si>
    <t>직업교육</t>
  </si>
  <si>
    <t>교육행정일반</t>
  </si>
  <si>
    <t>기관운영관리</t>
  </si>
  <si>
    <t>지방채상환 및 리스료</t>
  </si>
  <si>
    <t>예비비 및 기타</t>
  </si>
  <si>
    <t>연별
Year</t>
    <phoneticPr fontId="3" type="noConversion"/>
  </si>
  <si>
    <t xml:space="preserve">연별 
 Year </t>
    <phoneticPr fontId="3" type="noConversion"/>
  </si>
  <si>
    <t>Unit : %</t>
    <phoneticPr fontId="3" type="noConversion"/>
  </si>
  <si>
    <t>단위 : %</t>
    <phoneticPr fontId="3" type="noConversion"/>
  </si>
  <si>
    <t>교수-학습활동수입</t>
  </si>
  <si>
    <t>Teaching-Learning Activities</t>
  </si>
  <si>
    <t>이자수입</t>
  </si>
  <si>
    <t>Interest Incomes</t>
  </si>
  <si>
    <t>잡수입</t>
  </si>
  <si>
    <t>교육복지지원</t>
  </si>
  <si>
    <t>7. Budget Expenditure of General Accounts</t>
    <phoneticPr fontId="11" type="noConversion"/>
  </si>
  <si>
    <t>연별 
Year</t>
    <phoneticPr fontId="11" type="noConversion"/>
  </si>
  <si>
    <t>보건
Health</t>
    <phoneticPr fontId="11" type="noConversion"/>
  </si>
  <si>
    <t>10. 교육비 특별회계 세입결산</t>
    <phoneticPr fontId="3" type="noConversion"/>
  </si>
  <si>
    <t>10. Settled Revenues of Special Accounts for Education</t>
    <phoneticPr fontId="3" type="noConversion"/>
  </si>
  <si>
    <t>단위 : 백만원</t>
    <phoneticPr fontId="3" type="noConversion"/>
  </si>
  <si>
    <t>Unit : million won</t>
    <phoneticPr fontId="3" type="noConversion"/>
  </si>
  <si>
    <t>연별 및 과목별</t>
    <phoneticPr fontId="3" type="noConversion"/>
  </si>
  <si>
    <t>예산①
Budget</t>
    <phoneticPr fontId="3" type="noConversion"/>
  </si>
  <si>
    <t>징수결정액
Estimated 
amount of collection</t>
    <phoneticPr fontId="3" type="noConversion"/>
  </si>
  <si>
    <t>수납액②
Amount received</t>
    <phoneticPr fontId="3" type="noConversion"/>
  </si>
  <si>
    <t>불납결손액
Deficit</t>
    <phoneticPr fontId="3" type="noConversion"/>
  </si>
  <si>
    <t>미수납액
Amount unrecived</t>
    <phoneticPr fontId="3" type="noConversion"/>
  </si>
  <si>
    <t>증감(②­①)
Increase or decrease</t>
    <phoneticPr fontId="3" type="noConversion"/>
  </si>
  <si>
    <t>Year &amp; Course</t>
    <phoneticPr fontId="3" type="noConversion"/>
  </si>
  <si>
    <t>Source : Gyeongsangbuk-Do Bonghwa Education Office</t>
    <phoneticPr fontId="3" type="noConversion"/>
  </si>
  <si>
    <t>11. 교육비 특별회계 세출결산</t>
    <phoneticPr fontId="3" type="noConversion"/>
  </si>
  <si>
    <t>11. Settled Expenditure of Special Accounts for Education</t>
    <phoneticPr fontId="3" type="noConversion"/>
  </si>
  <si>
    <t>연별 및 
과목별
Year &amp; 
Classification</t>
    <phoneticPr fontId="3" type="noConversion"/>
  </si>
  <si>
    <t>예산결정후 증감액②
Change in budget amount after budget finalization</t>
    <phoneticPr fontId="3" type="noConversion"/>
  </si>
  <si>
    <t>전년도
이월액
Carry-over from 
previous year</t>
    <phoneticPr fontId="3" type="noConversion"/>
  </si>
  <si>
    <t>예비비 
지출 결정액
Estimanted amount of emergency fund</t>
    <phoneticPr fontId="3" type="noConversion"/>
  </si>
  <si>
    <t>이용 및 
이체
Use &amp; Transfer</t>
    <phoneticPr fontId="3" type="noConversion"/>
  </si>
  <si>
    <t>자료 : 봉화교육지원청</t>
    <phoneticPr fontId="3" type="noConversion"/>
  </si>
  <si>
    <t>지난년도수입Revenue from previous year</t>
    <phoneticPr fontId="13" type="noConversion"/>
  </si>
  <si>
    <t>보전수입 등 및 내부거래
Conservation revenues and Internal transaction</t>
    <phoneticPr fontId="13" type="noConversion"/>
  </si>
  <si>
    <t>보전수입 등
Conservation revenues</t>
    <phoneticPr fontId="13" type="noConversion"/>
  </si>
  <si>
    <t>내부거래
Internal transaction</t>
    <phoneticPr fontId="13" type="noConversion"/>
  </si>
  <si>
    <t>전입금 Transferred from</t>
    <phoneticPr fontId="13" type="noConversion"/>
  </si>
  <si>
    <t>융자금
원금수입
Loan collection</t>
    <phoneticPr fontId="13" type="noConversion"/>
  </si>
  <si>
    <t xml:space="preserve">6-1. 일반회계 세입결산  </t>
    <phoneticPr fontId="3" type="noConversion"/>
  </si>
  <si>
    <t>6-1. Settled Revenues of General Accounts</t>
    <phoneticPr fontId="3" type="noConversion"/>
  </si>
  <si>
    <t>세외수입
 Non-tax revenue</t>
    <phoneticPr fontId="24" type="noConversion"/>
  </si>
  <si>
    <t>지방교부세
Local share tax</t>
    <phoneticPr fontId="24" type="noConversion"/>
  </si>
  <si>
    <t>지방채
Local borrowing</t>
    <phoneticPr fontId="24" type="noConversion"/>
  </si>
  <si>
    <t>조정교부금
(또는 재정보전금)
Control grants</t>
    <phoneticPr fontId="24" type="noConversion"/>
  </si>
  <si>
    <t>보전수입 등 및 내부거래
Conservation revenues and Internal transaction</t>
    <phoneticPr fontId="24" type="noConversion"/>
  </si>
  <si>
    <t>기타수입
Other income</t>
    <phoneticPr fontId="13" type="noConversion"/>
  </si>
  <si>
    <t>Local Tax Revenue</t>
    <phoneticPr fontId="3" type="noConversion"/>
  </si>
  <si>
    <t>Non-Tax Revenue</t>
    <phoneticPr fontId="3" type="noConversion"/>
  </si>
  <si>
    <t xml:space="preserve">  - Current Revenue</t>
    <phoneticPr fontId="3" type="noConversion"/>
  </si>
  <si>
    <t xml:space="preserve">  - Temporary Revenue</t>
    <phoneticPr fontId="3" type="noConversion"/>
  </si>
  <si>
    <t>Subsidies</t>
    <phoneticPr fontId="3" type="noConversion"/>
  </si>
  <si>
    <t>Specified Funds</t>
    <phoneticPr fontId="3" type="noConversion"/>
  </si>
  <si>
    <t>General public Administration</t>
    <phoneticPr fontId="3" type="noConversion"/>
  </si>
  <si>
    <t>Public order Safety</t>
    <phoneticPr fontId="3" type="noConversion"/>
  </si>
  <si>
    <t>Education</t>
    <phoneticPr fontId="3" type="noConversion"/>
  </si>
  <si>
    <t>Culture, Tourism</t>
    <phoneticPr fontId="3" type="noConversion"/>
  </si>
  <si>
    <t>Social Welfare</t>
    <phoneticPr fontId="3" type="noConversion"/>
  </si>
  <si>
    <t>Health</t>
    <phoneticPr fontId="3" type="noConversion"/>
  </si>
  <si>
    <t>Country, Region Development</t>
    <phoneticPr fontId="3" type="noConversion"/>
  </si>
  <si>
    <t>Science Technology</t>
    <phoneticPr fontId="3" type="noConversion"/>
  </si>
  <si>
    <t>Contingency</t>
    <phoneticPr fontId="3" type="noConversion"/>
  </si>
  <si>
    <t>Others</t>
    <phoneticPr fontId="3" type="noConversion"/>
  </si>
  <si>
    <t>전년도 
이월금
Carry over</t>
    <phoneticPr fontId="13" type="noConversion"/>
  </si>
  <si>
    <t>금액 
Amount</t>
    <phoneticPr fontId="3" type="noConversion"/>
  </si>
  <si>
    <t>잉여금 
Net surplus</t>
    <phoneticPr fontId="13" type="noConversion"/>
  </si>
  <si>
    <t>수수료수입
Fees</t>
    <phoneticPr fontId="13" type="noConversion"/>
  </si>
  <si>
    <t>-</t>
  </si>
  <si>
    <t>…</t>
  </si>
  <si>
    <t>직접세</t>
    <phoneticPr fontId="24" type="noConversion"/>
  </si>
  <si>
    <t>Local Share Tax</t>
    <phoneticPr fontId="3" type="noConversion"/>
  </si>
  <si>
    <t>Conservation revenues and Internal transaction</t>
    <phoneticPr fontId="3" type="noConversion"/>
  </si>
  <si>
    <t>자료 : 재정과</t>
    <phoneticPr fontId="3" type="noConversion"/>
  </si>
  <si>
    <t>Source : Finance Division</t>
    <phoneticPr fontId="3" type="noConversion"/>
  </si>
  <si>
    <t>주 : 1) 최종예산액 Final budget</t>
    <phoneticPr fontId="11" type="noConversion"/>
  </si>
  <si>
    <t>주 : 1) 재정자립도 = 자체수입(지방세+세외수입)/일반회계*100</t>
    <phoneticPr fontId="3" type="noConversion"/>
  </si>
  <si>
    <t xml:space="preserve">      2) 재정자주도 = 자주재원(지방세+세외수입+지방교부세+조정교부금+재정보전금)/일반회계 예산액*100</t>
    <phoneticPr fontId="24" type="noConversion"/>
  </si>
  <si>
    <t xml:space="preserve">      3) 기준재정수요충족도(재정력지수) = 기준재정수입액/기준재정수요액*100←교부전 기준</t>
    <phoneticPr fontId="24" type="noConversion"/>
  </si>
  <si>
    <t>2. Household Local Tax</t>
    <phoneticPr fontId="3" type="noConversion"/>
  </si>
  <si>
    <t>Unit :  million won, person, house</t>
    <phoneticPr fontId="3" type="noConversion"/>
  </si>
  <si>
    <t>군세
County
Tax</t>
    <phoneticPr fontId="3" type="noConversion"/>
  </si>
  <si>
    <t>도세 Province tax</t>
    <phoneticPr fontId="3" type="noConversion"/>
  </si>
  <si>
    <t>보통세 Ordinary Tax</t>
    <phoneticPr fontId="3" type="noConversion"/>
  </si>
  <si>
    <t>도세
Province
 tax</t>
    <phoneticPr fontId="3" type="noConversion"/>
  </si>
  <si>
    <t xml:space="preserve">등록면허세
Registration and license </t>
    <phoneticPr fontId="24" type="noConversion"/>
  </si>
  <si>
    <t>지방소비세
Local consumption</t>
  </si>
  <si>
    <t>지역자원시설세
Local Resource and Facility</t>
    <phoneticPr fontId="3" type="noConversion"/>
  </si>
  <si>
    <t>군세 County Tax</t>
    <phoneticPr fontId="3" type="noConversion"/>
  </si>
  <si>
    <t>목적세 Earmarked Tax</t>
    <phoneticPr fontId="3" type="noConversion"/>
  </si>
  <si>
    <t>도세 Province Tax</t>
    <phoneticPr fontId="3" type="noConversion"/>
  </si>
  <si>
    <t>사업수입
Business product</t>
    <phoneticPr fontId="13" type="noConversion"/>
  </si>
  <si>
    <t>징수교부금
수입
Collection grants</t>
    <phoneticPr fontId="24" type="noConversion"/>
  </si>
  <si>
    <t>중앙정부이전수입</t>
  </si>
  <si>
    <t>지방자치단체이전수입</t>
  </si>
  <si>
    <t>기타이전수입</t>
  </si>
  <si>
    <t>행정활동수입</t>
  </si>
  <si>
    <t>자산수입</t>
  </si>
  <si>
    <t>적립금수입</t>
  </si>
  <si>
    <t>금융자산회수</t>
  </si>
  <si>
    <t>지방교육채 및 학교채</t>
  </si>
  <si>
    <t>전년도이월금</t>
  </si>
  <si>
    <t>Government Transfer Revenues</t>
  </si>
  <si>
    <t>Local Transfer Revenues</t>
  </si>
  <si>
    <t>Others Transfer Revenues</t>
  </si>
  <si>
    <t>Administration Activities</t>
  </si>
  <si>
    <t>Asset Incomes</t>
  </si>
  <si>
    <t>Reserve Incomes</t>
  </si>
  <si>
    <t>Financial Asset Incomes</t>
  </si>
  <si>
    <t>Miscellaneous Incomes</t>
  </si>
  <si>
    <t>Local Education Bond / School Bond</t>
  </si>
  <si>
    <t>Carry-Over from Perv. Year</t>
  </si>
  <si>
    <t>10. 교육비특별회계 세입결산</t>
  </si>
  <si>
    <t>11. 교육비특별회계 세출결산</t>
  </si>
  <si>
    <t>12. 지방재정 자립지표</t>
  </si>
  <si>
    <t>12. 지방재정자립지표</t>
    <phoneticPr fontId="24" type="noConversion"/>
  </si>
  <si>
    <t>12. Local Financial Independence Indicators</t>
    <phoneticPr fontId="24" type="noConversion"/>
  </si>
  <si>
    <t>상속.증여세
Inheritance</t>
    <phoneticPr fontId="3" type="noConversion"/>
  </si>
  <si>
    <t>특별회계
Special 
accounts</t>
    <phoneticPr fontId="3" type="noConversion"/>
  </si>
  <si>
    <t>결산  Settlement</t>
    <phoneticPr fontId="3" type="noConversion"/>
  </si>
  <si>
    <t>다음년도 
이월액
Carry over 
to next 
year</t>
    <phoneticPr fontId="3" type="noConversion"/>
  </si>
  <si>
    <t>8. Settled Expenditures of General Accounts</t>
  </si>
  <si>
    <r>
      <t>7. 일반회계 세출예산 개요</t>
    </r>
    <r>
      <rPr>
        <b/>
        <vertAlign val="superscript"/>
        <sz val="14"/>
        <rFont val="굴림"/>
        <family val="3"/>
        <charset val="129"/>
      </rPr>
      <t>1)</t>
    </r>
    <phoneticPr fontId="11" type="noConversion"/>
  </si>
  <si>
    <t xml:space="preserve">      </t>
    <phoneticPr fontId="24" type="noConversion"/>
  </si>
  <si>
    <t>자료 : 기획감사실</t>
    <phoneticPr fontId="11" type="noConversion"/>
  </si>
  <si>
    <t>방위세
Defense tax</t>
    <phoneticPr fontId="3" type="noConversion"/>
  </si>
  <si>
    <t>교육세
Education tax</t>
    <phoneticPr fontId="3" type="noConversion"/>
  </si>
  <si>
    <t>5. 일반회계 세입예산 개요(계속)</t>
    <phoneticPr fontId="13" type="noConversion"/>
  </si>
  <si>
    <t>5. Budget Revenues of General Accounts(Cont'd)</t>
    <phoneticPr fontId="13" type="noConversion"/>
  </si>
  <si>
    <t>자료 : 재정과</t>
    <phoneticPr fontId="13" type="noConversion"/>
  </si>
  <si>
    <t>Source : Finance Division</t>
    <phoneticPr fontId="13" type="noConversion"/>
  </si>
  <si>
    <t>조정교부금
Control grants</t>
    <phoneticPr fontId="13" type="noConversion"/>
  </si>
  <si>
    <t>단위 : 백만원, %</t>
    <phoneticPr fontId="3" type="noConversion"/>
  </si>
  <si>
    <t>Unit : million won, %</t>
    <phoneticPr fontId="3" type="noConversion"/>
  </si>
  <si>
    <t>Unit : milIion won, %</t>
    <phoneticPr fontId="3" type="noConversion"/>
  </si>
  <si>
    <t>금액
Amounts</t>
    <phoneticPr fontId="3" type="noConversion"/>
  </si>
  <si>
    <r>
      <t>재정자립도</t>
    </r>
    <r>
      <rPr>
        <vertAlign val="superscript"/>
        <sz val="9"/>
        <rFont val="돋움"/>
        <family val="3"/>
        <charset val="129"/>
      </rPr>
      <t>1)</t>
    </r>
    <r>
      <rPr>
        <sz val="9"/>
        <rFont val="돋움"/>
        <family val="3"/>
        <charset val="129"/>
      </rPr>
      <t xml:space="preserve">
Financial independence ratio</t>
    </r>
    <phoneticPr fontId="3" type="noConversion"/>
  </si>
  <si>
    <r>
      <t>재정자주도</t>
    </r>
    <r>
      <rPr>
        <vertAlign val="superscript"/>
        <sz val="9"/>
        <rFont val="돋움"/>
        <family val="3"/>
        <charset val="129"/>
      </rPr>
      <t>2)</t>
    </r>
    <r>
      <rPr>
        <sz val="9"/>
        <rFont val="돋움"/>
        <family val="3"/>
        <charset val="129"/>
      </rPr>
      <t xml:space="preserve">
Financial autonomy ratio</t>
    </r>
    <phoneticPr fontId="3" type="noConversion"/>
  </si>
  <si>
    <r>
      <t>기준재정 수요충족도(재정력지수)</t>
    </r>
    <r>
      <rPr>
        <vertAlign val="superscript"/>
        <sz val="9"/>
        <rFont val="돋움"/>
        <family val="3"/>
        <charset val="129"/>
      </rPr>
      <t xml:space="preserve">3)
</t>
    </r>
    <r>
      <rPr>
        <sz val="9"/>
        <rFont val="돋움"/>
        <family val="3"/>
        <charset val="129"/>
      </rPr>
      <t>Financia ability index</t>
    </r>
    <phoneticPr fontId="3" type="noConversion"/>
  </si>
  <si>
    <t xml:space="preserve">자료 : 기획감사실   </t>
    <phoneticPr fontId="3" type="noConversion"/>
  </si>
  <si>
    <t>자치단체간
부담금
Local governments' revenue from charges</t>
    <phoneticPr fontId="13" type="noConversion"/>
  </si>
  <si>
    <t>과징금
Penalty Surcharge</t>
    <phoneticPr fontId="24" type="noConversion"/>
  </si>
  <si>
    <t>이행강제금
Charge for Compelling Compliance</t>
    <phoneticPr fontId="24" type="noConversion"/>
  </si>
  <si>
    <t>변상금
Indemnity</t>
    <phoneticPr fontId="24" type="noConversion"/>
  </si>
  <si>
    <t>과태료
Fine for Negligence</t>
    <phoneticPr fontId="24" type="noConversion"/>
  </si>
  <si>
    <t>환수금
Clawback</t>
    <phoneticPr fontId="24" type="noConversion"/>
  </si>
  <si>
    <t>부담금
Charges</t>
    <phoneticPr fontId="24" type="noConversion"/>
  </si>
  <si>
    <t>지방행정제재·부과금 Local Administrative Penalty Charges</t>
    <phoneticPr fontId="13" type="noConversion"/>
  </si>
  <si>
    <t xml:space="preserve">  - Local Administrative  
    Penalty Charges</t>
    <phoneticPr fontId="24" type="noConversion"/>
  </si>
  <si>
    <t>Control grants</t>
    <phoneticPr fontId="3" type="noConversion"/>
  </si>
  <si>
    <t>부담금
Levies</t>
    <phoneticPr fontId="13" type="noConversion"/>
  </si>
  <si>
    <t>…</t>
    <phoneticPr fontId="3" type="noConversion"/>
  </si>
  <si>
    <t>1. 국세징수</t>
    <phoneticPr fontId="3" type="noConversion"/>
  </si>
  <si>
    <t>2. 지방세 부담</t>
    <phoneticPr fontId="3" type="noConversion"/>
  </si>
  <si>
    <t>4. 예산결산 총괄</t>
    <phoneticPr fontId="3" type="noConversion"/>
  </si>
  <si>
    <t>5. 일반회계 세입예산 개요</t>
    <phoneticPr fontId="3" type="noConversion"/>
  </si>
  <si>
    <t>6. 일반회계 세입결산</t>
    <phoneticPr fontId="3" type="noConversion"/>
  </si>
  <si>
    <t xml:space="preserve"> 6-1. 일반회계 세입결산</t>
    <phoneticPr fontId="3" type="noConversion"/>
  </si>
  <si>
    <t>7. 일반회계 세출예산 개요</t>
    <phoneticPr fontId="3" type="noConversion"/>
  </si>
  <si>
    <t>8. 일반회계 세출결산</t>
    <phoneticPr fontId="3" type="noConversion"/>
  </si>
  <si>
    <t>9. 특별회계 예산결산</t>
    <phoneticPr fontId="3" type="noConversion"/>
  </si>
  <si>
    <t xml:space="preserve">     통계숫자의 단위표시 미만은 사사오입을 원칙으로 하였으며 총계숫자를 맞추기 위해 내용란의 단위숫자가 다를 수도 있음</t>
    <phoneticPr fontId="11" type="noConversion"/>
  </si>
  <si>
    <t>Source : Office of Plan and Inspection</t>
    <phoneticPr fontId="24" type="noConversion"/>
  </si>
  <si>
    <t>인구(외국인 제외)
Population 
(excluding foreigners)</t>
    <phoneticPr fontId="3" type="noConversion"/>
  </si>
  <si>
    <t>세대
(외국인세대 제외)
 Households (excluding foreign household)</t>
    <phoneticPr fontId="3" type="noConversion"/>
  </si>
  <si>
    <t>근로장려금
Earned income Tax Credit</t>
    <phoneticPr fontId="3" type="noConversion"/>
  </si>
  <si>
    <t>자녀 장려금
Earned income tax credit</t>
    <phoneticPr fontId="3" type="noConversion"/>
  </si>
  <si>
    <t>법인세
Corporation profit tax</t>
    <phoneticPr fontId="3" type="noConversion"/>
  </si>
  <si>
    <t xml:space="preserve">자산
재평가세
Asset revaluation </t>
    <phoneticPr fontId="3" type="noConversion"/>
  </si>
  <si>
    <t>단위 : 백만원, 명, 세대</t>
    <phoneticPr fontId="3" type="noConversion"/>
  </si>
  <si>
    <t>임시적 세외수입 Tempory non-tax revenues</t>
    <phoneticPr fontId="13" type="noConversion"/>
  </si>
  <si>
    <t>과징금 및 과태료 등
Fines and penalties etc</t>
    <phoneticPr fontId="13" type="noConversion"/>
  </si>
  <si>
    <t>지방세
 Local tax</t>
    <phoneticPr fontId="24" type="noConversion"/>
  </si>
  <si>
    <t>보조금
Subsidies</t>
    <phoneticPr fontId="24" type="noConversion"/>
  </si>
  <si>
    <t>환경보호
Protection of environment</t>
    <phoneticPr fontId="11" type="noConversion"/>
  </si>
  <si>
    <t xml:space="preserve">국토 및
 지역개발 Country, region development </t>
    <phoneticPr fontId="11" type="noConversion"/>
  </si>
  <si>
    <t>수송 및 교통Transportation, traffic</t>
    <phoneticPr fontId="11" type="noConversion"/>
  </si>
  <si>
    <t>농림해양수산 Agriculture, forestry, ocean, marine</t>
    <phoneticPr fontId="11" type="noConversion"/>
  </si>
  <si>
    <t>문화 및 관광 Culture, tourism</t>
    <phoneticPr fontId="11" type="noConversion"/>
  </si>
  <si>
    <t xml:space="preserve">공공질서 
및 안전 
Public order safety </t>
    <phoneticPr fontId="11" type="noConversion"/>
  </si>
  <si>
    <t xml:space="preserve">일반공공행정 General public administration </t>
    <phoneticPr fontId="11" type="noConversion"/>
  </si>
  <si>
    <t>과학기술 Science technology</t>
    <phoneticPr fontId="11" type="noConversion"/>
  </si>
  <si>
    <t>Transportation, Traffic</t>
    <phoneticPr fontId="3" type="noConversion"/>
  </si>
  <si>
    <t>Industry, Small &amp; medium enterprises</t>
    <phoneticPr fontId="3" type="noConversion"/>
  </si>
  <si>
    <t>Agriculture, Forestry, Ocean, Marine</t>
    <phoneticPr fontId="3" type="noConversion"/>
  </si>
  <si>
    <t>Protection of Environment</t>
    <phoneticPr fontId="3" type="noConversion"/>
  </si>
  <si>
    <t xml:space="preserve">  </t>
  </si>
  <si>
    <t xml:space="preserve">         </t>
  </si>
  <si>
    <t xml:space="preserve">     </t>
  </si>
  <si>
    <t>Source : Tax Statistics Information Service</t>
  </si>
  <si>
    <t>합계
Grand total</t>
    <phoneticPr fontId="3" type="noConversion"/>
  </si>
  <si>
    <t>종합부동산세  Comprehensive real estate holding tax</t>
    <phoneticPr fontId="3" type="noConversion"/>
  </si>
  <si>
    <t>교통·에너지·
환경세
Traffic·Energy·
Environment tax</t>
    <phoneticPr fontId="3" type="noConversion"/>
  </si>
  <si>
    <t xml:space="preserve">자료 : 국세통계포털 국세통계 </t>
    <phoneticPr fontId="24" type="noConversion"/>
  </si>
  <si>
    <t>주 : 영주시, 봉화군, 예천군 합계자료임</t>
    <phoneticPr fontId="24" type="noConversion"/>
  </si>
  <si>
    <t>주민세
Resident</t>
    <phoneticPr fontId="3" type="noConversion"/>
  </si>
  <si>
    <t xml:space="preserve">연별
Year </t>
    <phoneticPr fontId="3" type="noConversion"/>
  </si>
  <si>
    <t>4. Summary of Budget &amp; Settlement</t>
  </si>
  <si>
    <t>연별
Year</t>
    <phoneticPr fontId="13" type="noConversion"/>
  </si>
  <si>
    <t>보조금반환
수입
Revenue from 
subsidy return</t>
    <phoneticPr fontId="13" type="noConversion"/>
  </si>
  <si>
    <t>예치금
회수</t>
    <phoneticPr fontId="13" type="noConversion"/>
  </si>
  <si>
    <t>예탁금 및 예수금Contribution</t>
    <phoneticPr fontId="13" type="noConversion"/>
  </si>
  <si>
    <t>Unit : million won</t>
    <phoneticPr fontId="13" type="noConversion"/>
  </si>
  <si>
    <t xml:space="preserve">  보전수입등 및 내부거래</t>
    <phoneticPr fontId="3" type="noConversion"/>
  </si>
  <si>
    <t xml:space="preserve">  지방세수입</t>
    <phoneticPr fontId="3" type="noConversion"/>
  </si>
  <si>
    <t xml:space="preserve">  세외수입</t>
    <phoneticPr fontId="3" type="noConversion"/>
  </si>
  <si>
    <t xml:space="preserve">    - 경상적세외수입</t>
    <phoneticPr fontId="3" type="noConversion"/>
  </si>
  <si>
    <t xml:space="preserve">    - 임시적세외수입</t>
    <phoneticPr fontId="3" type="noConversion"/>
  </si>
  <si>
    <t xml:space="preserve">    - 지방행정제재ㆍ부과금</t>
    <phoneticPr fontId="24" type="noConversion"/>
  </si>
  <si>
    <t xml:space="preserve">  지방교부세</t>
    <phoneticPr fontId="3" type="noConversion"/>
  </si>
  <si>
    <t xml:space="preserve">  조정교부금</t>
    <phoneticPr fontId="3" type="noConversion"/>
  </si>
  <si>
    <t xml:space="preserve">  보조금</t>
    <phoneticPr fontId="3" type="noConversion"/>
  </si>
  <si>
    <t xml:space="preserve">  지방채</t>
    <phoneticPr fontId="3" type="noConversion"/>
  </si>
  <si>
    <t>산업, 중소기업 
및 에너지
Industry, small and medium enterprises</t>
    <phoneticPr fontId="11" type="noConversion"/>
  </si>
  <si>
    <t>합계
Total</t>
    <phoneticPr fontId="11" type="noConversion"/>
  </si>
  <si>
    <t>합계
Total</t>
    <phoneticPr fontId="24" type="noConversion"/>
  </si>
  <si>
    <t>합계 Total</t>
    <phoneticPr fontId="3" type="noConversion"/>
  </si>
  <si>
    <t xml:space="preserve"> 일반공공행정</t>
    <phoneticPr fontId="3" type="noConversion"/>
  </si>
  <si>
    <t xml:space="preserve"> 공공질서 및 안전</t>
    <phoneticPr fontId="3" type="noConversion"/>
  </si>
  <si>
    <t xml:space="preserve"> 교육</t>
    <phoneticPr fontId="3" type="noConversion"/>
  </si>
  <si>
    <t xml:space="preserve"> 문화 및 관광</t>
    <phoneticPr fontId="3" type="noConversion"/>
  </si>
  <si>
    <t xml:space="preserve"> 환경보호</t>
    <phoneticPr fontId="3" type="noConversion"/>
  </si>
  <si>
    <t xml:space="preserve"> 사회복지</t>
    <phoneticPr fontId="3" type="noConversion"/>
  </si>
  <si>
    <t xml:space="preserve"> 보건</t>
    <phoneticPr fontId="3" type="noConversion"/>
  </si>
  <si>
    <t xml:space="preserve"> 농림해양수산</t>
    <phoneticPr fontId="3" type="noConversion"/>
  </si>
  <si>
    <t xml:space="preserve"> 수송 및 교통</t>
    <phoneticPr fontId="3" type="noConversion"/>
  </si>
  <si>
    <t xml:space="preserve"> 국토 및 지역개발</t>
    <phoneticPr fontId="3" type="noConversion"/>
  </si>
  <si>
    <t xml:space="preserve"> 과학기술</t>
    <phoneticPr fontId="3" type="noConversion"/>
  </si>
  <si>
    <t xml:space="preserve"> 예비비</t>
    <phoneticPr fontId="3" type="noConversion"/>
  </si>
  <si>
    <t xml:space="preserve"> 기타</t>
    <phoneticPr fontId="3" type="noConversion"/>
  </si>
  <si>
    <t>예산대결산
비율(%)
Budget / 
settlement 
ratio</t>
    <phoneticPr fontId="3" type="noConversion"/>
  </si>
  <si>
    <t xml:space="preserve">  상수도사업   </t>
    <phoneticPr fontId="3" type="noConversion"/>
  </si>
  <si>
    <t xml:space="preserve">  수질개선      </t>
    <phoneticPr fontId="3" type="noConversion"/>
  </si>
  <si>
    <t xml:space="preserve">  의료급여기금     </t>
    <phoneticPr fontId="3" type="noConversion"/>
  </si>
  <si>
    <t xml:space="preserve">  주민소득지원 및 생활안정자금</t>
    <phoneticPr fontId="3" type="noConversion"/>
  </si>
  <si>
    <t xml:space="preserve">  장기미집행대지보상금</t>
    <phoneticPr fontId="3" type="noConversion"/>
  </si>
  <si>
    <t xml:space="preserve">  농공지구조성사업</t>
    <phoneticPr fontId="3" type="noConversion"/>
  </si>
  <si>
    <t xml:space="preserve">  치수사업</t>
    <phoneticPr fontId="3" type="noConversion"/>
  </si>
  <si>
    <t xml:space="preserve">  기반시설</t>
    <phoneticPr fontId="3" type="noConversion"/>
  </si>
  <si>
    <t>예산현액
(①+②)
Budget amount</t>
    <phoneticPr fontId="3" type="noConversion"/>
  </si>
  <si>
    <t>지출액
Expenditure</t>
    <phoneticPr fontId="3" type="noConversion"/>
  </si>
  <si>
    <t>불용액
Unused</t>
    <phoneticPr fontId="3" type="noConversion"/>
  </si>
  <si>
    <t xml:space="preserve"> 산업∙중소기업</t>
    <phoneticPr fontId="3" type="noConversion"/>
  </si>
  <si>
    <t>단위 : 백만원</t>
    <phoneticPr fontId="24" type="noConversion"/>
  </si>
  <si>
    <t>주 : 2018년 자료부터 합계에 과년도수입은 포함되지 않음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</si>
</sst>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4">
    <numFmt numFmtId="42" formatCode="_-&quot;₩&quot;* #,##0_-;\-&quot;₩&quot;* #,##0_-;_-&quot;₩&quot;* &quot;-&quot;_-;_-@_-"/>
    <numFmt numFmtId="41" formatCode="_-* #,##0_-;\-* #,##0_-;_-* &quot;-&quot;_-;_-@_-"/>
    <numFmt numFmtId="176" formatCode="_ * #,##0_ ;_ * \-#,##0_ ;_ * &quot;-&quot;_ ;_ @_ "/>
    <numFmt numFmtId="177" formatCode="_ * #,##0_ ;_ * \!\-#,##0_ ;_ * &quot;-&quot;_ ;_ @_ "/>
    <numFmt numFmtId="178" formatCode="_-&quot;₩&quot;* #,##0_-;\!\-&quot;₩&quot;* #,##0_-;_-&quot;₩&quot;* &quot;-&quot;_-;_-@_-"/>
    <numFmt numFmtId="179" formatCode="_-* #,##0_-;\!\-* #,##0_-;_-* &quot;-&quot;_-;_-@_-"/>
    <numFmt numFmtId="180" formatCode="#,##0_);[Red]\!\(#,##0\!\)"/>
    <numFmt numFmtId="181" formatCode="#,##0_ "/>
    <numFmt numFmtId="182" formatCode="#,##0_);[Red]\(#,##0\)"/>
    <numFmt numFmtId="183" formatCode="0.0%"/>
    <numFmt numFmtId="184" formatCode="_-* #,##0.00_-;\-* #,##0.00_-;_-* &quot;-&quot;_-;_-@_-"/>
    <numFmt numFmtId="185" formatCode="_-[$€-2]* #,##0.00_-;\-[$€-2]* #,##0.00_-;_-[$€-2]* &quot;-&quot;??_-"/>
    <numFmt numFmtId="186" formatCode="&quot;₩&quot;#,##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87" formatCode="&quot;₩&quot;#,##0;[Red]&quot;₩&quot;&quot;₩&quot;\-#,##0"/>
    <numFmt numFmtId="188" formatCode="&quot;₩&quot;#,##0.0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89" formatCode="&quot;₩&quot;#,##0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"/>
    <numFmt numFmtId="190" formatCode="_ * #,##0.00_ ;_ * 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_ ;_ * &quot;-&quot;??_ ;_ @_ "/>
    <numFmt numFmtId="191" formatCode="&quot;₩&quot;#,##0.00;[Red]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&quot;₩&quot;\-#,##0.00"/>
    <numFmt numFmtId="192" formatCode="&quot;₩&quot;#,##0.00;&quot;₩&quot;\-#,##0.00"/>
    <numFmt numFmtId="193" formatCode="0_);[Red]\(0\)"/>
    <numFmt numFmtId="194" formatCode="#,##0.0_ "/>
    <numFmt numFmtId="195" formatCode="_-* #,##0.0_-;\-* #,##0.0_-;_-* &quot;-&quot;?_-;_-@_-"/>
    <numFmt numFmtId="196" formatCode="#,##0\ ;\-#,##0\ ;&quot;-&quot;\ ;\ @"/>
    <numFmt numFmtId="197" formatCode="_ * #,##0.00_ ;_ * \-#,##0.00_ ;_ * &quot;-&quot;??_ ;_ @_ "/>
    <numFmt numFmtId="198" formatCode="&quot;₩&quot;#,##0.00;[Red]&quot;₩&quot;\-#,##0.00"/>
    <numFmt numFmtId="199" formatCode="_ &quot;₩&quot;* #,##0_ ;_ &quot;₩&quot;* \-#,##0_ ;_ &quot;₩&quot;* &quot;-&quot;_ ;_ @_ "/>
    <numFmt numFmtId="200" formatCode="&quot;$&quot;#,##0_);[Red]\(&quot;$&quot;#,##0\)"/>
    <numFmt numFmtId="201" formatCode="&quot;₩&quot;#,##0;[Red]&quot;₩&quot;\-#,##0"/>
    <numFmt numFmtId="202" formatCode="_ &quot;₩&quot;* #,##0.00_ ;_ &quot;₩&quot;* \-#,##0.00_ ;_ &quot;₩&quot;* &quot;-&quot;??_ ;_ @_ "/>
    <numFmt numFmtId="203" formatCode="&quot;$&quot;#,##0.00_);[Red]\(&quot;$&quot;#,##0.00\)"/>
    <numFmt numFmtId="204" formatCode="#,##0;[Red]&quot;-&quot;#,##0"/>
    <numFmt numFmtId="205" formatCode="#,##0.00;[Red]&quot;-&quot;#,##0.00"/>
    <numFmt numFmtId="206" formatCode="_ * #,##0_ ;_ * &quot;₩&quot;&quot;₩&quot;\-#,##0_ ;_ * &quot;-&quot;_ ;_ @_ "/>
    <numFmt numFmtId="207" formatCode="_ &quot;₩&quot;* #,##0.00_ ;_ &quot;₩&quot;* &quot;₩&quot;&quot;₩&quot;\-#,##0.00_ ;_ &quot;₩&quot;* &quot;-&quot;??_ ;_ @_ "/>
    <numFmt numFmtId="208" formatCode="_ &quot;₩&quot;* #,##0_ ;_ &quot;₩&quot;* &quot;₩&quot;&quot;₩&quot;\-#,##0_ ;_ &quot;₩&quot;* &quot;-&quot;_ ;_ @_ "/>
    <numFmt numFmtId="209" formatCode="&quot;₩&quot;#,##0.00;[Red]&quot;₩&quot;&quot;₩&quot;&quot;₩&quot;\-#,##0.00"/>
    <numFmt numFmtId="210" formatCode="_ * #,##0.00_ ;_ * &quot;₩&quot;&quot;₩&quot;\-#,##0.00_ ;_ * &quot;-&quot;??_ ;_ @_ "/>
    <numFmt numFmtId="211" formatCode="&quot;R$&quot;#,##0_);[Red]\(&quot;R$&quot;#,##0\)"/>
    <numFmt numFmtId="212" formatCode="&quot;₩&quot;#,##0.00;&quot;₩&quot;&quot;₩&quot;&quot;₩&quot;&quot;₩&quot;&quot;₩&quot;&quot;₩&quot;\-#,##0.00"/>
    <numFmt numFmtId="213" formatCode="_ &quot;₩&quot;* #,##0.00_ ;_ &quot;₩&quot;* &quot;₩&quot;\-#,##0.00_ ;_ &quot;₩&quot;* &quot;-&quot;??_ ;_ @_ "/>
    <numFmt numFmtId="214" formatCode="&quot;₩&quot;#,##0;&quot;₩&quot;&quot;₩&quot;&quot;₩&quot;\-#,##0"/>
    <numFmt numFmtId="215" formatCode="&quot;R$&quot;#,##0_);\(&quot;R$&quot;#,##0\)"/>
    <numFmt numFmtId="216" formatCode="#,##0&quot; / XⅡ. 보건 및 사회보장&quot;"/>
    <numFmt numFmtId="217" formatCode="_-* #,##0.0_-;\!\-* #,##0.0_-;_-* &quot;-&quot;_-;_-@_-"/>
  </numFmts>
  <fonts count="184">
    <font>
      <sz val="12"/>
      <name val="바탕체"/>
      <family val="1"/>
      <charset val="129"/>
    </font>
    <font>
      <sz val="11"/>
      <color theme="1"/>
      <name val="맑은 고딕"/>
      <family val="2"/>
      <charset val="129"/>
      <scheme val="minor"/>
    </font>
    <font>
      <sz val="12"/>
      <name val="바탕체"/>
      <family val="1"/>
      <charset val="129"/>
    </font>
    <font>
      <sz val="8"/>
      <name val="바탕"/>
      <family val="1"/>
      <charset val="129"/>
    </font>
    <font>
      <sz val="11"/>
      <name val="돋움"/>
      <family val="3"/>
      <charset val="129"/>
    </font>
    <font>
      <sz val="10"/>
      <name val="바탕체"/>
      <family val="1"/>
      <charset val="129"/>
    </font>
    <font>
      <sz val="9"/>
      <name val="돋움"/>
      <family val="3"/>
      <charset val="129"/>
    </font>
    <font>
      <b/>
      <sz val="17"/>
      <name val="굴림"/>
      <family val="3"/>
      <charset val="129"/>
    </font>
    <font>
      <b/>
      <sz val="15"/>
      <name val="굴림"/>
      <family val="3"/>
      <charset val="129"/>
    </font>
    <font>
      <b/>
      <sz val="9"/>
      <name val="돋움"/>
      <family val="3"/>
      <charset val="129"/>
    </font>
    <font>
      <sz val="8"/>
      <name val="돋움"/>
      <family val="3"/>
      <charset val="129"/>
    </font>
    <font>
      <sz val="9"/>
      <name val="Arial Narrow"/>
      <family val="2"/>
    </font>
    <font>
      <sz val="12"/>
      <name val="바탕"/>
      <family val="1"/>
      <charset val="129"/>
    </font>
    <font>
      <sz val="9"/>
      <name val="굴림체"/>
      <family val="3"/>
      <charset val="129"/>
    </font>
    <font>
      <sz val="12"/>
      <name val="돋움"/>
      <family val="3"/>
      <charset val="129"/>
    </font>
    <font>
      <b/>
      <sz val="10"/>
      <name val="Helv"/>
      <family val="2"/>
    </font>
    <font>
      <sz val="8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1"/>
      <name val="Helv"/>
      <family val="2"/>
    </font>
    <font>
      <sz val="10"/>
      <name val="Arial"/>
      <family val="2"/>
    </font>
    <font>
      <b/>
      <sz val="1"/>
      <color indexed="8"/>
      <name val="Courier"/>
      <family val="3"/>
    </font>
    <font>
      <sz val="1"/>
      <color indexed="8"/>
      <name val="Courier"/>
      <family val="3"/>
    </font>
    <font>
      <sz val="12"/>
      <name val="¹UAAA¼"/>
      <family val="3"/>
      <charset val="129"/>
    </font>
    <font>
      <sz val="8"/>
      <name val="바탕체"/>
      <family val="1"/>
      <charset val="129"/>
    </font>
    <font>
      <sz val="10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4"/>
      <name val="뼻뮝"/>
      <family val="3"/>
      <charset val="129"/>
    </font>
    <font>
      <sz val="10"/>
      <name val="바탕"/>
      <family val="1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4"/>
      <name val="바탕"/>
      <family val="1"/>
      <charset val="129"/>
    </font>
    <font>
      <b/>
      <sz val="18"/>
      <color indexed="56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b/>
      <sz val="16"/>
      <name val="바탕"/>
      <family val="1"/>
      <charset val="129"/>
    </font>
    <font>
      <sz val="12"/>
      <name val="ⓒoUAAA¨u"/>
      <family val="1"/>
      <charset val="129"/>
    </font>
    <font>
      <sz val="11"/>
      <name val="￥i￠￢￠?o"/>
      <family val="3"/>
      <charset val="129"/>
    </font>
    <font>
      <sz val="12"/>
      <name val="System"/>
      <family val="2"/>
      <charset val="129"/>
    </font>
    <font>
      <b/>
      <sz val="18"/>
      <name val="Arial"/>
      <family val="2"/>
    </font>
    <font>
      <sz val="9"/>
      <name val="바탕체"/>
      <family val="1"/>
      <charset val="129"/>
    </font>
    <font>
      <b/>
      <sz val="14"/>
      <name val="굴림"/>
      <family val="3"/>
      <charset val="129"/>
    </font>
    <font>
      <b/>
      <vertAlign val="superscript"/>
      <sz val="14"/>
      <name val="굴림"/>
      <family val="3"/>
      <charset val="129"/>
    </font>
    <font>
      <sz val="9"/>
      <name val="바탕"/>
      <family val="1"/>
      <charset val="129"/>
    </font>
    <font>
      <vertAlign val="superscript"/>
      <sz val="9"/>
      <name val="돋움"/>
      <family val="3"/>
      <charset val="129"/>
    </font>
    <font>
      <sz val="12"/>
      <name val="¸íÁ¶"/>
      <family val="3"/>
      <charset val="129"/>
    </font>
    <font>
      <sz val="12"/>
      <name val="¸iA¶"/>
      <family val="3"/>
      <charset val="129"/>
    </font>
    <font>
      <sz val="11"/>
      <name val="µ¸¿ò"/>
      <family val="3"/>
      <charset val="129"/>
    </font>
    <font>
      <sz val="12"/>
      <name val="¹ÙÅÁÃ¼"/>
      <family val="1"/>
      <charset val="129"/>
    </font>
    <font>
      <sz val="10"/>
      <name val="Geneva"/>
      <family val="2"/>
    </font>
    <font>
      <sz val="11"/>
      <name val="μ¸¿o"/>
      <family val="3"/>
      <charset val="129"/>
    </font>
    <font>
      <sz val="12"/>
      <name val="±¼¸²A¼"/>
      <family val="3"/>
      <charset val="129"/>
    </font>
    <font>
      <sz val="12"/>
      <name val="±¼¸²Ã¼"/>
      <family val="3"/>
      <charset val="129"/>
    </font>
    <font>
      <sz val="11"/>
      <name val="뼻뮝"/>
      <family val="3"/>
      <charset val="129"/>
    </font>
    <font>
      <sz val="12"/>
      <name val="Arial"/>
      <family val="2"/>
    </font>
    <font>
      <u/>
      <sz val="12"/>
      <color indexed="12"/>
      <name val="Arial"/>
      <family val="2"/>
    </font>
    <font>
      <u/>
      <sz val="12"/>
      <color indexed="20"/>
      <name val="Arial"/>
      <family val="2"/>
    </font>
    <font>
      <b/>
      <sz val="11"/>
      <color indexed="10"/>
      <name val="맑은 고딕"/>
      <family val="3"/>
      <charset val="129"/>
    </font>
    <font>
      <sz val="11"/>
      <color indexed="19"/>
      <name val="맑은 고딕"/>
      <family val="3"/>
      <charset val="129"/>
    </font>
    <font>
      <b/>
      <sz val="18"/>
      <color indexed="62"/>
      <name val="맑은 고딕"/>
      <family val="3"/>
      <charset val="129"/>
    </font>
    <font>
      <b/>
      <sz val="15"/>
      <color indexed="62"/>
      <name val="맑은 고딕"/>
      <family val="3"/>
      <charset val="129"/>
    </font>
    <font>
      <b/>
      <sz val="13"/>
      <color indexed="62"/>
      <name val="맑은 고딕"/>
      <family val="3"/>
      <charset val="129"/>
    </font>
    <font>
      <b/>
      <sz val="11"/>
      <color indexed="62"/>
      <name val="맑은 고딕"/>
      <family val="3"/>
      <charset val="129"/>
    </font>
    <font>
      <sz val="12"/>
      <name val="Times New Roman"/>
      <family val="1"/>
    </font>
    <font>
      <sz val="11"/>
      <color indexed="8"/>
      <name val="돋움"/>
      <family val="3"/>
      <charset val="129"/>
    </font>
    <font>
      <sz val="11"/>
      <color indexed="9"/>
      <name val="돋움"/>
      <family val="3"/>
      <charset val="129"/>
    </font>
    <font>
      <sz val="11"/>
      <color indexed="10"/>
      <name val="돋움"/>
      <family val="3"/>
      <charset val="129"/>
    </font>
    <font>
      <b/>
      <sz val="11"/>
      <color indexed="52"/>
      <name val="돋움"/>
      <family val="3"/>
      <charset val="129"/>
    </font>
    <font>
      <sz val="11"/>
      <color indexed="20"/>
      <name val="돋움"/>
      <family val="3"/>
      <charset val="129"/>
    </font>
    <font>
      <sz val="11"/>
      <color indexed="60"/>
      <name val="돋움"/>
      <family val="3"/>
      <charset val="129"/>
    </font>
    <font>
      <i/>
      <sz val="11"/>
      <color indexed="23"/>
      <name val="돋움"/>
      <family val="3"/>
      <charset val="129"/>
    </font>
    <font>
      <b/>
      <sz val="11"/>
      <color indexed="9"/>
      <name val="돋움"/>
      <family val="3"/>
      <charset val="129"/>
    </font>
    <font>
      <sz val="11"/>
      <color indexed="52"/>
      <name val="돋움"/>
      <family val="3"/>
      <charset val="129"/>
    </font>
    <font>
      <b/>
      <sz val="11"/>
      <color indexed="8"/>
      <name val="돋움"/>
      <family val="3"/>
      <charset val="129"/>
    </font>
    <font>
      <sz val="11"/>
      <color indexed="62"/>
      <name val="돋움"/>
      <family val="3"/>
      <charset val="129"/>
    </font>
    <font>
      <b/>
      <sz val="15"/>
      <color indexed="56"/>
      <name val="돋움"/>
      <family val="3"/>
      <charset val="129"/>
    </font>
    <font>
      <b/>
      <sz val="13"/>
      <color indexed="56"/>
      <name val="돋움"/>
      <family val="3"/>
      <charset val="129"/>
    </font>
    <font>
      <b/>
      <sz val="11"/>
      <color indexed="56"/>
      <name val="돋움"/>
      <family val="3"/>
      <charset val="129"/>
    </font>
    <font>
      <sz val="11"/>
      <color indexed="17"/>
      <name val="돋움"/>
      <family val="3"/>
      <charset val="129"/>
    </font>
    <font>
      <b/>
      <sz val="11"/>
      <color indexed="63"/>
      <name val="돋움"/>
      <family val="3"/>
      <charset val="129"/>
    </font>
    <font>
      <u/>
      <sz val="12"/>
      <color indexed="12"/>
      <name val="바탕체"/>
      <family val="1"/>
      <charset val="129"/>
    </font>
    <font>
      <sz val="10"/>
      <name val="돋움체"/>
      <family val="3"/>
      <charset val="129"/>
    </font>
    <font>
      <sz val="10"/>
      <name val="MS Sans Serif"/>
      <family val="2"/>
    </font>
    <font>
      <b/>
      <u/>
      <sz val="13"/>
      <name val="굴림체"/>
      <family val="3"/>
      <charset val="129"/>
    </font>
    <font>
      <sz val="12"/>
      <name val="굴림체"/>
      <family val="3"/>
      <charset val="129"/>
    </font>
    <font>
      <sz val="11"/>
      <name val="굴림체"/>
      <family val="3"/>
      <charset val="129"/>
    </font>
    <font>
      <u/>
      <sz val="11"/>
      <color indexed="36"/>
      <name val="돋움"/>
      <family val="3"/>
      <charset val="129"/>
    </font>
    <font>
      <sz val="10"/>
      <name val="Helv"/>
      <family val="2"/>
    </font>
    <font>
      <b/>
      <sz val="10"/>
      <name val="돋움"/>
      <family val="3"/>
      <charset val="129"/>
    </font>
    <font>
      <b/>
      <sz val="12"/>
      <name val="돋움"/>
      <family val="3"/>
      <charset val="129"/>
    </font>
    <font>
      <sz val="10"/>
      <name val="Times New Roman"/>
      <family val="1"/>
    </font>
    <font>
      <u/>
      <sz val="8"/>
      <color indexed="12"/>
      <name val="Times New Roman"/>
      <family val="1"/>
    </font>
    <font>
      <u/>
      <sz val="11"/>
      <color indexed="12"/>
      <name val="맑은 고딕"/>
      <family val="3"/>
      <charset val="129"/>
    </font>
    <font>
      <sz val="12.5"/>
      <color indexed="8"/>
      <name val="휴먼명조"/>
      <family val="3"/>
      <charset val="129"/>
    </font>
    <font>
      <sz val="12.5"/>
      <color indexed="9"/>
      <name val="휴먼명조"/>
      <family val="3"/>
      <charset val="129"/>
    </font>
    <font>
      <sz val="12.5"/>
      <color indexed="10"/>
      <name val="휴먼명조"/>
      <family val="3"/>
      <charset val="129"/>
    </font>
    <font>
      <b/>
      <sz val="12.5"/>
      <color indexed="52"/>
      <name val="휴먼명조"/>
      <family val="3"/>
      <charset val="129"/>
    </font>
    <font>
      <sz val="12.5"/>
      <color indexed="20"/>
      <name val="휴먼명조"/>
      <family val="3"/>
      <charset val="129"/>
    </font>
    <font>
      <sz val="12.5"/>
      <color indexed="60"/>
      <name val="휴먼명조"/>
      <family val="3"/>
      <charset val="129"/>
    </font>
    <font>
      <i/>
      <sz val="12.5"/>
      <color indexed="23"/>
      <name val="휴먼명조"/>
      <family val="3"/>
      <charset val="129"/>
    </font>
    <font>
      <b/>
      <sz val="12.5"/>
      <color indexed="9"/>
      <name val="휴먼명조"/>
      <family val="3"/>
      <charset val="129"/>
    </font>
    <font>
      <sz val="12.5"/>
      <color indexed="52"/>
      <name val="휴먼명조"/>
      <family val="3"/>
      <charset val="129"/>
    </font>
    <font>
      <b/>
      <sz val="12.5"/>
      <color indexed="8"/>
      <name val="휴먼명조"/>
      <family val="3"/>
      <charset val="129"/>
    </font>
    <font>
      <sz val="12.5"/>
      <color indexed="62"/>
      <name val="휴먼명조"/>
      <family val="3"/>
      <charset val="129"/>
    </font>
    <font>
      <b/>
      <sz val="15"/>
      <color indexed="56"/>
      <name val="휴먼명조"/>
      <family val="3"/>
      <charset val="129"/>
    </font>
    <font>
      <b/>
      <sz val="13"/>
      <color indexed="56"/>
      <name val="휴먼명조"/>
      <family val="3"/>
      <charset val="129"/>
    </font>
    <font>
      <b/>
      <sz val="11"/>
      <color indexed="56"/>
      <name val="휴먼명조"/>
      <family val="3"/>
      <charset val="129"/>
    </font>
    <font>
      <sz val="12.5"/>
      <color indexed="17"/>
      <name val="휴먼명조"/>
      <family val="3"/>
      <charset val="129"/>
    </font>
    <font>
      <b/>
      <sz val="12.5"/>
      <color indexed="63"/>
      <name val="휴먼명조"/>
      <family val="3"/>
      <charset val="129"/>
    </font>
    <font>
      <sz val="11"/>
      <name val="굴림"/>
      <family val="3"/>
      <charset val="129"/>
    </font>
    <font>
      <sz val="10"/>
      <name val="굴림"/>
      <family val="3"/>
      <charset val="129"/>
    </font>
    <font>
      <sz val="10"/>
      <color indexed="8"/>
      <name val="돋움"/>
      <family val="3"/>
      <charset val="129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u/>
      <sz val="11"/>
      <color indexed="12"/>
      <name val="돋움"/>
      <family val="3"/>
      <charset val="129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sz val="11"/>
      <color indexed="10"/>
      <name val="Calibri"/>
      <family val="2"/>
    </font>
    <font>
      <sz val="10"/>
      <color indexed="9"/>
      <name val="돋움"/>
      <family val="3"/>
      <charset val="129"/>
    </font>
    <font>
      <sz val="10"/>
      <color indexed="10"/>
      <name val="돋움"/>
      <family val="3"/>
      <charset val="129"/>
    </font>
    <font>
      <b/>
      <sz val="10"/>
      <color indexed="52"/>
      <name val="돋움"/>
      <family val="3"/>
      <charset val="129"/>
    </font>
    <font>
      <sz val="10"/>
      <color indexed="20"/>
      <name val="돋움"/>
      <family val="3"/>
      <charset val="129"/>
    </font>
    <font>
      <sz val="10"/>
      <color indexed="60"/>
      <name val="돋움"/>
      <family val="3"/>
      <charset val="129"/>
    </font>
    <font>
      <i/>
      <sz val="10"/>
      <color indexed="23"/>
      <name val="돋움"/>
      <family val="3"/>
      <charset val="129"/>
    </font>
    <font>
      <b/>
      <sz val="10"/>
      <color indexed="9"/>
      <name val="돋움"/>
      <family val="3"/>
      <charset val="129"/>
    </font>
    <font>
      <sz val="10"/>
      <color indexed="52"/>
      <name val="돋움"/>
      <family val="3"/>
      <charset val="129"/>
    </font>
    <font>
      <b/>
      <sz val="10"/>
      <color indexed="8"/>
      <name val="돋움"/>
      <family val="3"/>
      <charset val="129"/>
    </font>
    <font>
      <sz val="10"/>
      <color indexed="62"/>
      <name val="돋움"/>
      <family val="3"/>
      <charset val="129"/>
    </font>
    <font>
      <sz val="10"/>
      <color indexed="17"/>
      <name val="돋움"/>
      <family val="3"/>
      <charset val="129"/>
    </font>
    <font>
      <b/>
      <sz val="10"/>
      <color indexed="63"/>
      <name val="돋움"/>
      <family val="3"/>
      <charset val="129"/>
    </font>
    <font>
      <sz val="10"/>
      <color indexed="8"/>
      <name val="굴림체"/>
      <family val="3"/>
      <charset val="129"/>
    </font>
    <font>
      <b/>
      <sz val="1"/>
      <color indexed="8"/>
      <name val="한컴바탕"/>
      <family val="1"/>
      <charset val="129"/>
    </font>
    <font>
      <sz val="1"/>
      <color indexed="8"/>
      <name val="한컴바탕"/>
      <family val="1"/>
      <charset val="129"/>
    </font>
    <font>
      <sz val="10"/>
      <color indexed="8"/>
      <name val="바탕"/>
      <family val="1"/>
      <charset val="129"/>
    </font>
    <font>
      <sz val="10"/>
      <color indexed="8"/>
      <name val="Arial"/>
      <family val="2"/>
    </font>
    <font>
      <b/>
      <sz val="14"/>
      <color indexed="8"/>
      <name val="바탕"/>
      <family val="1"/>
      <charset val="129"/>
    </font>
    <font>
      <b/>
      <sz val="16"/>
      <color indexed="8"/>
      <name val="바탕"/>
      <family val="1"/>
      <charset val="129"/>
    </font>
    <font>
      <sz val="12"/>
      <color indexed="8"/>
      <name val="한컴바탕"/>
      <family val="1"/>
      <charset val="129"/>
    </font>
    <font>
      <sz val="10"/>
      <color indexed="8"/>
      <name val="한컴바탕"/>
      <family val="1"/>
      <charset val="129"/>
    </font>
    <font>
      <sz val="11"/>
      <color indexed="8"/>
      <name val="한컴바탕"/>
      <family val="1"/>
      <charset val="129"/>
    </font>
    <font>
      <b/>
      <sz val="10"/>
      <color indexed="8"/>
      <name val="한컴바탕"/>
      <family val="1"/>
      <charset val="129"/>
    </font>
    <font>
      <sz val="8"/>
      <color indexed="8"/>
      <name val="Arial"/>
      <family val="2"/>
    </font>
    <font>
      <b/>
      <sz val="12"/>
      <color indexed="8"/>
      <name val="한컴바탕"/>
      <family val="1"/>
      <charset val="129"/>
    </font>
    <font>
      <b/>
      <sz val="12"/>
      <color indexed="8"/>
      <name val="Arial"/>
      <family val="2"/>
    </font>
    <font>
      <b/>
      <sz val="18"/>
      <color indexed="8"/>
      <name val="Arial"/>
      <family val="2"/>
    </font>
    <font>
      <b/>
      <sz val="11"/>
      <color indexed="8"/>
      <name val="한컴바탕"/>
      <family val="1"/>
      <charset val="129"/>
    </font>
    <font>
      <sz val="8"/>
      <color indexed="8"/>
      <name val="바탕체"/>
      <family val="1"/>
      <charset val="129"/>
    </font>
    <font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3"/>
      <charset val="129"/>
      <scheme val="minor"/>
    </font>
    <font>
      <sz val="11"/>
      <color rgb="FFFF0000"/>
      <name val="맑은 고딕"/>
      <family val="3"/>
      <charset val="129"/>
      <scheme val="minor"/>
    </font>
    <font>
      <b/>
      <sz val="11"/>
      <color rgb="FFFA7D00"/>
      <name val="맑은 고딕"/>
      <family val="3"/>
      <charset val="129"/>
      <scheme val="minor"/>
    </font>
    <font>
      <sz val="11"/>
      <color rgb="FF9C0006"/>
      <name val="맑은 고딕"/>
      <family val="3"/>
      <charset val="129"/>
      <scheme val="minor"/>
    </font>
    <font>
      <sz val="11"/>
      <color rgb="FF9C6500"/>
      <name val="맑은 고딕"/>
      <family val="3"/>
      <charset val="129"/>
      <scheme val="minor"/>
    </font>
    <font>
      <i/>
      <sz val="11"/>
      <color rgb="FF7F7F7F"/>
      <name val="맑은 고딕"/>
      <family val="3"/>
      <charset val="129"/>
      <scheme val="minor"/>
    </font>
    <font>
      <b/>
      <sz val="11"/>
      <color theme="0"/>
      <name val="맑은 고딕"/>
      <family val="3"/>
      <charset val="129"/>
      <scheme val="minor"/>
    </font>
    <font>
      <sz val="11"/>
      <color rgb="FFFA7D00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rgb="FF3F3F76"/>
      <name val="맑은 고딕"/>
      <family val="3"/>
      <charset val="129"/>
      <scheme val="minor"/>
    </font>
    <font>
      <b/>
      <sz val="15"/>
      <color theme="3"/>
      <name val="맑은 고딕"/>
      <family val="3"/>
      <charset val="129"/>
      <scheme val="minor"/>
    </font>
    <font>
      <b/>
      <sz val="13"/>
      <color theme="3"/>
      <name val="맑은 고딕"/>
      <family val="3"/>
      <charset val="129"/>
      <scheme val="minor"/>
    </font>
    <font>
      <b/>
      <sz val="11"/>
      <color theme="3"/>
      <name val="맑은 고딕"/>
      <family val="3"/>
      <charset val="129"/>
      <scheme val="minor"/>
    </font>
    <font>
      <b/>
      <sz val="18"/>
      <color theme="3"/>
      <name val="맑은 고딕"/>
      <family val="3"/>
      <charset val="129"/>
      <scheme val="major"/>
    </font>
    <font>
      <sz val="11"/>
      <color rgb="FF006100"/>
      <name val="맑은 고딕"/>
      <family val="3"/>
      <charset val="129"/>
      <scheme val="minor"/>
    </font>
    <font>
      <b/>
      <sz val="11"/>
      <color rgb="FF3F3F3F"/>
      <name val="맑은 고딕"/>
      <family val="3"/>
      <charset val="129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47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2F2F2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FFEB9C"/>
      </patternFill>
    </fill>
    <fill>
      <patternFill patternType="solid">
        <fgColor rgb="FFA5A5A5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6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</borders>
  <cellStyleXfs count="1540">
    <xf numFmtId="0" fontId="0" fillId="0" borderId="0"/>
    <xf numFmtId="0" fontId="26" fillId="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7" fillId="0" borderId="0" applyFont="0" applyFill="0" applyBorder="0" applyAlignment="0" applyProtection="0"/>
    <xf numFmtId="0" fontId="48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7" fillId="0" borderId="0" applyFont="0" applyFill="0" applyBorder="0" applyAlignment="0" applyProtection="0"/>
    <xf numFmtId="0" fontId="49" fillId="0" borderId="0"/>
    <xf numFmtId="0" fontId="15" fillId="0" borderId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3" fontId="20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92" fontId="4" fillId="0" borderId="0" applyFont="0" applyFill="0" applyBorder="0" applyAlignment="0" applyProtection="0"/>
    <xf numFmtId="0" fontId="20" fillId="0" borderId="0" applyFont="0" applyFill="0" applyBorder="0" applyAlignment="0" applyProtection="0"/>
    <xf numFmtId="185" fontId="2" fillId="0" borderId="0" applyFont="0" applyFill="0" applyBorder="0" applyAlignment="0" applyProtection="0"/>
    <xf numFmtId="2" fontId="20" fillId="0" borderId="0" applyFont="0" applyFill="0" applyBorder="0" applyAlignment="0" applyProtection="0"/>
    <xf numFmtId="38" fontId="16" fillId="16" borderId="0" applyNumberFormat="0" applyBorder="0" applyAlignment="0" applyProtection="0"/>
    <xf numFmtId="0" fontId="17" fillId="0" borderId="0">
      <alignment horizontal="left"/>
    </xf>
    <xf numFmtId="0" fontId="18" fillId="0" borderId="1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50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10" fontId="16" fillId="16" borderId="3" applyNumberFormat="0" applyBorder="0" applyAlignment="0" applyProtection="0"/>
    <xf numFmtId="0" fontId="19" fillId="0" borderId="4"/>
    <xf numFmtId="0" fontId="2" fillId="0" borderId="0"/>
    <xf numFmtId="0" fontId="20" fillId="0" borderId="0"/>
    <xf numFmtId="10" fontId="20" fillId="0" borderId="0" applyFont="0" applyFill="0" applyBorder="0" applyAlignment="0" applyProtection="0"/>
    <xf numFmtId="0" fontId="19" fillId="0" borderId="0"/>
    <xf numFmtId="0" fontId="20" fillId="0" borderId="5" applyNumberFormat="0" applyFont="0" applyFill="0" applyAlignment="0" applyProtection="0"/>
    <xf numFmtId="0" fontId="24" fillId="0" borderId="6">
      <alignment horizontal="left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1" borderId="7" applyNumberFormat="0" applyAlignment="0" applyProtection="0">
      <alignment vertical="center"/>
    </xf>
    <xf numFmtId="186" fontId="2" fillId="0" borderId="0">
      <protection locked="0"/>
    </xf>
    <xf numFmtId="0" fontId="21" fillId="0" borderId="0">
      <protection locked="0"/>
    </xf>
    <xf numFmtId="0" fontId="21" fillId="0" borderId="0">
      <protection locked="0"/>
    </xf>
    <xf numFmtId="0" fontId="30" fillId="3" borderId="0" applyNumberFormat="0" applyBorder="0" applyAlignment="0" applyProtection="0">
      <alignment vertical="center"/>
    </xf>
    <xf numFmtId="0" fontId="22" fillId="0" borderId="0">
      <protection locked="0"/>
    </xf>
    <xf numFmtId="0" fontId="22" fillId="0" borderId="0">
      <protection locked="0"/>
    </xf>
    <xf numFmtId="40" fontId="31" fillId="0" borderId="0" applyFont="0" applyFill="0" applyBorder="0" applyAlignment="0" applyProtection="0"/>
    <xf numFmtId="38" fontId="31" fillId="0" borderId="0" applyFont="0" applyFill="0" applyBorder="0" applyAlignment="0" applyProtection="0"/>
    <xf numFmtId="0" fontId="2" fillId="22" borderId="8" applyNumberFormat="0" applyFont="0" applyAlignment="0" applyProtection="0">
      <alignment vertical="center"/>
    </xf>
    <xf numFmtId="0" fontId="31" fillId="0" borderId="0" applyFont="0" applyFill="0" applyBorder="0" applyAlignment="0" applyProtection="0"/>
    <xf numFmtId="0" fontId="31" fillId="0" borderId="0" applyFont="0" applyFill="0" applyBorder="0" applyAlignment="0" applyProtection="0"/>
    <xf numFmtId="0" fontId="32" fillId="0" borderId="0">
      <alignment vertical="center"/>
    </xf>
    <xf numFmtId="9" fontId="2" fillId="0" borderId="0" applyFont="0" applyFill="0" applyBorder="0" applyAlignment="0" applyProtection="0"/>
    <xf numFmtId="0" fontId="33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24" borderId="9" applyNumberFormat="0" applyAlignment="0" applyProtection="0">
      <alignment vertical="center"/>
    </xf>
    <xf numFmtId="187" fontId="20" fillId="0" borderId="0">
      <alignment vertical="center"/>
    </xf>
    <xf numFmtId="179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36" fillId="0" borderId="10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8" fillId="7" borderId="7" applyNumberFormat="0" applyAlignment="0" applyProtection="0">
      <alignment vertical="center"/>
    </xf>
    <xf numFmtId="4" fontId="22" fillId="0" borderId="0">
      <protection locked="0"/>
    </xf>
    <xf numFmtId="188" fontId="2" fillId="0" borderId="0">
      <protection locked="0"/>
    </xf>
    <xf numFmtId="0" fontId="39" fillId="0" borderId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45" fillId="21" borderId="15" applyNumberFormat="0" applyAlignment="0" applyProtection="0">
      <alignment vertical="center"/>
    </xf>
    <xf numFmtId="41" fontId="4" fillId="0" borderId="0" applyFont="0" applyFill="0" applyBorder="0" applyAlignment="0" applyProtection="0"/>
    <xf numFmtId="177" fontId="2" fillId="0" borderId="0" applyProtection="0"/>
    <xf numFmtId="177" fontId="2" fillId="0" borderId="0" applyProtection="0"/>
    <xf numFmtId="177" fontId="2" fillId="0" borderId="0" applyProtection="0"/>
    <xf numFmtId="176" fontId="2" fillId="0" borderId="0" applyProtection="0"/>
    <xf numFmtId="0" fontId="46" fillId="0" borderId="0">
      <alignment vertical="center"/>
    </xf>
    <xf numFmtId="178" fontId="2" fillId="0" borderId="0" applyFont="0" applyFill="0" applyBorder="0" applyAlignment="0" applyProtection="0"/>
    <xf numFmtId="189" fontId="2" fillId="0" borderId="0">
      <protection locked="0"/>
    </xf>
    <xf numFmtId="0" fontId="2" fillId="0" borderId="0"/>
    <xf numFmtId="0" fontId="2" fillId="0" borderId="0"/>
    <xf numFmtId="0" fontId="4" fillId="0" borderId="0"/>
    <xf numFmtId="0" fontId="2" fillId="0" borderId="0"/>
    <xf numFmtId="0" fontId="4" fillId="0" borderId="0"/>
    <xf numFmtId="0" fontId="22" fillId="0" borderId="5">
      <protection locked="0"/>
    </xf>
    <xf numFmtId="190" fontId="2" fillId="0" borderId="0">
      <protection locked="0"/>
    </xf>
    <xf numFmtId="191" fontId="2" fillId="0" borderId="0">
      <protection locked="0"/>
    </xf>
    <xf numFmtId="0" fontId="2" fillId="0" borderId="0"/>
    <xf numFmtId="0" fontId="19" fillId="0" borderId="45"/>
    <xf numFmtId="41" fontId="4" fillId="0" borderId="0" applyFont="0" applyFill="0" applyBorder="0" applyAlignment="0" applyProtection="0"/>
    <xf numFmtId="0" fontId="19" fillId="0" borderId="4"/>
    <xf numFmtId="0" fontId="25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98" fillId="0" borderId="0"/>
    <xf numFmtId="0" fontId="98" fillId="0" borderId="0"/>
    <xf numFmtId="0" fontId="20" fillId="0" borderId="0" applyNumberFormat="0" applyFill="0" applyBorder="0" applyAlignment="0" applyProtection="0"/>
    <xf numFmtId="0" fontId="2" fillId="0" borderId="0"/>
    <xf numFmtId="0" fontId="2" fillId="0" borderId="0"/>
    <xf numFmtId="0" fontId="74" fillId="0" borderId="0"/>
    <xf numFmtId="0" fontId="26" fillId="2" borderId="0" applyNumberFormat="0" applyBorder="0" applyAlignment="0" applyProtection="0">
      <alignment vertical="center"/>
    </xf>
    <xf numFmtId="0" fontId="123" fillId="2" borderId="0" applyNumberFormat="0" applyBorder="0" applyAlignment="0" applyProtection="0"/>
    <xf numFmtId="0" fontId="26" fillId="3" borderId="0" applyNumberFormat="0" applyBorder="0" applyAlignment="0" applyProtection="0">
      <alignment vertical="center"/>
    </xf>
    <xf numFmtId="0" fontId="123" fillId="3" borderId="0" applyNumberFormat="0" applyBorder="0" applyAlignment="0" applyProtection="0"/>
    <xf numFmtId="0" fontId="26" fillId="4" borderId="0" applyNumberFormat="0" applyBorder="0" applyAlignment="0" applyProtection="0">
      <alignment vertical="center"/>
    </xf>
    <xf numFmtId="0" fontId="123" fillId="4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123" fillId="5" borderId="0" applyNumberFormat="0" applyBorder="0" applyAlignment="0" applyProtection="0"/>
    <xf numFmtId="0" fontId="26" fillId="6" borderId="0" applyNumberFormat="0" applyBorder="0" applyAlignment="0" applyProtection="0">
      <alignment vertical="center"/>
    </xf>
    <xf numFmtId="0" fontId="123" fillId="6" borderId="0" applyNumberFormat="0" applyBorder="0" applyAlignment="0" applyProtection="0"/>
    <xf numFmtId="0" fontId="26" fillId="7" borderId="0" applyNumberFormat="0" applyBorder="0" applyAlignment="0" applyProtection="0">
      <alignment vertical="center"/>
    </xf>
    <xf numFmtId="0" fontId="123" fillId="7" borderId="0" applyNumberFormat="0" applyBorder="0" applyAlignment="0" applyProtection="0"/>
    <xf numFmtId="0" fontId="26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167" fillId="31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04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75" fillId="2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122" fillId="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167" fillId="32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04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75" fillId="3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122" fillId="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167" fillId="33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04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75" fillId="4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122" fillId="4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67" fillId="3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22" fillId="5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167" fillId="3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04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75" fillId="6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122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167" fillId="3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04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75" fillId="7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122" fillId="7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23" fillId="8" borderId="0" applyNumberFormat="0" applyBorder="0" applyAlignment="0" applyProtection="0"/>
    <xf numFmtId="0" fontId="26" fillId="9" borderId="0" applyNumberFormat="0" applyBorder="0" applyAlignment="0" applyProtection="0">
      <alignment vertical="center"/>
    </xf>
    <xf numFmtId="0" fontId="123" fillId="9" borderId="0" applyNumberFormat="0" applyBorder="0" applyAlignment="0" applyProtection="0"/>
    <xf numFmtId="0" fontId="26" fillId="10" borderId="0" applyNumberFormat="0" applyBorder="0" applyAlignment="0" applyProtection="0">
      <alignment vertical="center"/>
    </xf>
    <xf numFmtId="0" fontId="123" fillId="10" borderId="0" applyNumberFormat="0" applyBorder="0" applyAlignment="0" applyProtection="0"/>
    <xf numFmtId="0" fontId="26" fillId="5" borderId="0" applyNumberFormat="0" applyBorder="0" applyAlignment="0" applyProtection="0">
      <alignment vertical="center"/>
    </xf>
    <xf numFmtId="0" fontId="123" fillId="5" borderId="0" applyNumberFormat="0" applyBorder="0" applyAlignment="0" applyProtection="0"/>
    <xf numFmtId="0" fontId="26" fillId="8" borderId="0" applyNumberFormat="0" applyBorder="0" applyAlignment="0" applyProtection="0">
      <alignment vertical="center"/>
    </xf>
    <xf numFmtId="0" fontId="123" fillId="8" borderId="0" applyNumberFormat="0" applyBorder="0" applyAlignment="0" applyProtection="0"/>
    <xf numFmtId="0" fontId="26" fillId="11" borderId="0" applyNumberFormat="0" applyBorder="0" applyAlignment="0" applyProtection="0">
      <alignment vertical="center"/>
    </xf>
    <xf numFmtId="0" fontId="123" fillId="11" borderId="0" applyNumberFormat="0" applyBorder="0" applyAlignment="0" applyProtection="0"/>
    <xf numFmtId="0" fontId="26" fillId="8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167" fillId="3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04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22" fillId="8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167" fillId="3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04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75" fillId="9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122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167" fillId="3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04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75" fillId="10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22" fillId="10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167" fillId="40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04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75" fillId="5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122" fillId="5" borderId="0" applyNumberFormat="0" applyBorder="0" applyAlignment="0" applyProtection="0">
      <alignment vertical="center"/>
    </xf>
    <xf numFmtId="0" fontId="26" fillId="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167" fillId="41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04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75" fillId="8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122" fillId="8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167" fillId="42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04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75" fillId="11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22" fillId="1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24" fillId="12" borderId="0" applyNumberFormat="0" applyBorder="0" applyAlignment="0" applyProtection="0"/>
    <xf numFmtId="0" fontId="27" fillId="9" borderId="0" applyNumberFormat="0" applyBorder="0" applyAlignment="0" applyProtection="0">
      <alignment vertical="center"/>
    </xf>
    <xf numFmtId="0" fontId="124" fillId="9" borderId="0" applyNumberFormat="0" applyBorder="0" applyAlignment="0" applyProtection="0"/>
    <xf numFmtId="0" fontId="27" fillId="10" borderId="0" applyNumberFormat="0" applyBorder="0" applyAlignment="0" applyProtection="0">
      <alignment vertical="center"/>
    </xf>
    <xf numFmtId="0" fontId="124" fillId="10" borderId="0" applyNumberFormat="0" applyBorder="0" applyAlignment="0" applyProtection="0"/>
    <xf numFmtId="0" fontId="27" fillId="13" borderId="0" applyNumberFormat="0" applyBorder="0" applyAlignment="0" applyProtection="0">
      <alignment vertical="center"/>
    </xf>
    <xf numFmtId="0" fontId="124" fillId="13" borderId="0" applyNumberFormat="0" applyBorder="0" applyAlignment="0" applyProtection="0"/>
    <xf numFmtId="0" fontId="27" fillId="14" borderId="0" applyNumberFormat="0" applyBorder="0" applyAlignment="0" applyProtection="0">
      <alignment vertical="center"/>
    </xf>
    <xf numFmtId="0" fontId="124" fillId="14" borderId="0" applyNumberFormat="0" applyBorder="0" applyAlignment="0" applyProtection="0"/>
    <xf numFmtId="0" fontId="27" fillId="15" borderId="0" applyNumberFormat="0" applyBorder="0" applyAlignment="0" applyProtection="0">
      <alignment vertical="center"/>
    </xf>
    <xf numFmtId="0" fontId="124" fillId="15" borderId="0" applyNumberFormat="0" applyBorder="0" applyAlignment="0" applyProtection="0"/>
    <xf numFmtId="0" fontId="76" fillId="12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168" fillId="43" borderId="0" applyNumberFormat="0" applyBorder="0" applyAlignment="0" applyProtection="0">
      <alignment vertical="center"/>
    </xf>
    <xf numFmtId="0" fontId="105" fillId="12" borderId="0" applyNumberFormat="0" applyBorder="0" applyAlignment="0" applyProtection="0">
      <alignment vertical="center"/>
    </xf>
    <xf numFmtId="0" fontId="76" fillId="12" borderId="0" applyNumberFormat="0" applyBorder="0" applyAlignment="0" applyProtection="0">
      <alignment vertical="center"/>
    </xf>
    <xf numFmtId="0" fontId="138" fillId="1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38" fillId="12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68" fillId="44" borderId="0" applyNumberFormat="0" applyBorder="0" applyAlignment="0" applyProtection="0">
      <alignment vertical="center"/>
    </xf>
    <xf numFmtId="0" fontId="105" fillId="9" borderId="0" applyNumberFormat="0" applyBorder="0" applyAlignment="0" applyProtection="0">
      <alignment vertical="center"/>
    </xf>
    <xf numFmtId="0" fontId="76" fillId="9" borderId="0" applyNumberFormat="0" applyBorder="0" applyAlignment="0" applyProtection="0">
      <alignment vertical="center"/>
    </xf>
    <xf numFmtId="0" fontId="138" fillId="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8" fillId="9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168" fillId="45" borderId="0" applyNumberFormat="0" applyBorder="0" applyAlignment="0" applyProtection="0">
      <alignment vertical="center"/>
    </xf>
    <xf numFmtId="0" fontId="105" fillId="10" borderId="0" applyNumberFormat="0" applyBorder="0" applyAlignment="0" applyProtection="0">
      <alignment vertical="center"/>
    </xf>
    <xf numFmtId="0" fontId="76" fillId="10" borderId="0" applyNumberFormat="0" applyBorder="0" applyAlignment="0" applyProtection="0">
      <alignment vertical="center"/>
    </xf>
    <xf numFmtId="0" fontId="138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38" fillId="10" borderId="0" applyNumberFormat="0" applyBorder="0" applyAlignment="0" applyProtection="0">
      <alignment vertical="center"/>
    </xf>
    <xf numFmtId="0" fontId="76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68" fillId="46" borderId="0" applyNumberFormat="0" applyBorder="0" applyAlignment="0" applyProtection="0">
      <alignment vertical="center"/>
    </xf>
    <xf numFmtId="0" fontId="105" fillId="13" borderId="0" applyNumberFormat="0" applyBorder="0" applyAlignment="0" applyProtection="0">
      <alignment vertical="center"/>
    </xf>
    <xf numFmtId="0" fontId="76" fillId="13" borderId="0" applyNumberFormat="0" applyBorder="0" applyAlignment="0" applyProtection="0">
      <alignment vertical="center"/>
    </xf>
    <xf numFmtId="0" fontId="138" fillId="1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138" fillId="13" borderId="0" applyNumberFormat="0" applyBorder="0" applyAlignment="0" applyProtection="0">
      <alignment vertical="center"/>
    </xf>
    <xf numFmtId="0" fontId="76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68" fillId="47" borderId="0" applyNumberFormat="0" applyBorder="0" applyAlignment="0" applyProtection="0">
      <alignment vertical="center"/>
    </xf>
    <xf numFmtId="0" fontId="105" fillId="14" borderId="0" applyNumberFormat="0" applyBorder="0" applyAlignment="0" applyProtection="0">
      <alignment vertical="center"/>
    </xf>
    <xf numFmtId="0" fontId="76" fillId="14" borderId="0" applyNumberFormat="0" applyBorder="0" applyAlignment="0" applyProtection="0">
      <alignment vertical="center"/>
    </xf>
    <xf numFmtId="0" fontId="138" fillId="1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138" fillId="14" borderId="0" applyNumberFormat="0" applyBorder="0" applyAlignment="0" applyProtection="0">
      <alignment vertical="center"/>
    </xf>
    <xf numFmtId="0" fontId="76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68" fillId="48" borderId="0" applyNumberFormat="0" applyBorder="0" applyAlignment="0" applyProtection="0">
      <alignment vertical="center"/>
    </xf>
    <xf numFmtId="0" fontId="105" fillId="15" borderId="0" applyNumberFormat="0" applyBorder="0" applyAlignment="0" applyProtection="0">
      <alignment vertical="center"/>
    </xf>
    <xf numFmtId="0" fontId="76" fillId="15" borderId="0" applyNumberFormat="0" applyBorder="0" applyAlignment="0" applyProtection="0">
      <alignment vertical="center"/>
    </xf>
    <xf numFmtId="0" fontId="138" fillId="15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138" fillId="1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24" fillId="17" borderId="0" applyNumberFormat="0" applyBorder="0" applyAlignment="0" applyProtection="0"/>
    <xf numFmtId="0" fontId="27" fillId="18" borderId="0" applyNumberFormat="0" applyBorder="0" applyAlignment="0" applyProtection="0">
      <alignment vertical="center"/>
    </xf>
    <xf numFmtId="0" fontId="124" fillId="18" borderId="0" applyNumberFormat="0" applyBorder="0" applyAlignment="0" applyProtection="0"/>
    <xf numFmtId="0" fontId="27" fillId="19" borderId="0" applyNumberFormat="0" applyBorder="0" applyAlignment="0" applyProtection="0">
      <alignment vertical="center"/>
    </xf>
    <xf numFmtId="0" fontId="124" fillId="19" borderId="0" applyNumberFormat="0" applyBorder="0" applyAlignment="0" applyProtection="0"/>
    <xf numFmtId="0" fontId="27" fillId="13" borderId="0" applyNumberFormat="0" applyBorder="0" applyAlignment="0" applyProtection="0">
      <alignment vertical="center"/>
    </xf>
    <xf numFmtId="0" fontId="124" fillId="13" borderId="0" applyNumberFormat="0" applyBorder="0" applyAlignment="0" applyProtection="0"/>
    <xf numFmtId="0" fontId="27" fillId="14" borderId="0" applyNumberFormat="0" applyBorder="0" applyAlignment="0" applyProtection="0">
      <alignment vertical="center"/>
    </xf>
    <xf numFmtId="0" fontId="124" fillId="14" borderId="0" applyNumberFormat="0" applyBorder="0" applyAlignment="0" applyProtection="0"/>
    <xf numFmtId="0" fontId="27" fillId="20" borderId="0" applyNumberFormat="0" applyBorder="0" applyAlignment="0" applyProtection="0">
      <alignment vertical="center"/>
    </xf>
    <xf numFmtId="0" fontId="124" fillId="20" borderId="0" applyNumberFormat="0" applyBorder="0" applyAlignment="0" applyProtection="0"/>
    <xf numFmtId="0" fontId="61" fillId="0" borderId="0" applyFont="0" applyFill="0" applyBorder="0" applyAlignment="0" applyProtection="0"/>
    <xf numFmtId="198" fontId="56" fillId="0" borderId="0" applyFont="0" applyFill="0" applyBorder="0" applyAlignment="0" applyProtection="0"/>
    <xf numFmtId="198" fontId="57" fillId="0" borderId="0" applyFont="0" applyFill="0" applyBorder="0" applyAlignment="0" applyProtection="0"/>
    <xf numFmtId="199" fontId="58" fillId="0" borderId="0" applyFont="0" applyFill="0" applyBorder="0" applyAlignment="0" applyProtection="0"/>
    <xf numFmtId="198" fontId="57" fillId="0" borderId="0" applyFont="0" applyFill="0" applyBorder="0" applyAlignment="0" applyProtection="0"/>
    <xf numFmtId="199" fontId="58" fillId="0" borderId="0" applyFont="0" applyFill="0" applyBorder="0" applyAlignment="0" applyProtection="0"/>
    <xf numFmtId="198" fontId="23" fillId="0" borderId="0" applyFont="0" applyFill="0" applyBorder="0" applyAlignment="0" applyProtection="0"/>
    <xf numFmtId="198" fontId="59" fillId="0" borderId="0" applyFont="0" applyFill="0" applyBorder="0" applyAlignment="0" applyProtection="0"/>
    <xf numFmtId="198" fontId="157" fillId="0" borderId="0" applyFont="0" applyFill="0" applyBorder="0" applyAlignment="0" applyProtection="0"/>
    <xf numFmtId="198" fontId="157" fillId="0" borderId="0" applyFont="0" applyFill="0" applyBorder="0" applyAlignment="0" applyProtection="0"/>
    <xf numFmtId="198" fontId="157" fillId="0" borderId="0" applyFont="0" applyFill="0" applyBorder="0" applyAlignment="0" applyProtection="0"/>
    <xf numFmtId="198" fontId="157" fillId="0" borderId="0" applyFont="0" applyFill="0" applyBorder="0" applyAlignment="0" applyProtection="0"/>
    <xf numFmtId="198" fontId="157" fillId="0" borderId="0" applyFont="0" applyFill="0" applyBorder="0" applyAlignment="0" applyProtection="0"/>
    <xf numFmtId="198" fontId="157" fillId="0" borderId="0" applyFont="0" applyFill="0" applyBorder="0" applyAlignment="0" applyProtection="0"/>
    <xf numFmtId="198" fontId="157" fillId="0" borderId="0" applyFont="0" applyFill="0" applyBorder="0" applyAlignment="0" applyProtection="0"/>
    <xf numFmtId="198" fontId="157" fillId="0" borderId="0" applyFont="0" applyFill="0" applyBorder="0" applyAlignment="0" applyProtection="0"/>
    <xf numFmtId="198" fontId="157" fillId="0" borderId="0" applyFont="0" applyFill="0" applyBorder="0" applyAlignment="0" applyProtection="0"/>
    <xf numFmtId="198" fontId="157" fillId="0" borderId="0" applyFont="0" applyFill="0" applyBorder="0" applyAlignment="0" applyProtection="0"/>
    <xf numFmtId="198" fontId="157" fillId="0" borderId="0" applyFont="0" applyFill="0" applyBorder="0" applyAlignment="0" applyProtection="0"/>
    <xf numFmtId="198" fontId="157" fillId="0" borderId="0" applyFont="0" applyFill="0" applyBorder="0" applyAlignment="0" applyProtection="0"/>
    <xf numFmtId="198" fontId="157" fillId="0" borderId="0" applyFont="0" applyFill="0" applyBorder="0" applyAlignment="0" applyProtection="0"/>
    <xf numFmtId="198" fontId="157" fillId="0" borderId="0" applyFont="0" applyFill="0" applyBorder="0" applyAlignment="0" applyProtection="0"/>
    <xf numFmtId="198" fontId="157" fillId="0" borderId="0" applyFont="0" applyFill="0" applyBorder="0" applyAlignment="0" applyProtection="0"/>
    <xf numFmtId="198" fontId="157" fillId="0" borderId="0" applyFont="0" applyFill="0" applyBorder="0" applyAlignment="0" applyProtection="0"/>
    <xf numFmtId="198" fontId="157" fillId="0" borderId="0" applyFont="0" applyFill="0" applyBorder="0" applyAlignment="0" applyProtection="0"/>
    <xf numFmtId="198" fontId="157" fillId="0" borderId="0" applyFont="0" applyFill="0" applyBorder="0" applyAlignment="0" applyProtection="0"/>
    <xf numFmtId="198" fontId="157" fillId="0" borderId="0" applyFont="0" applyFill="0" applyBorder="0" applyAlignment="0" applyProtection="0"/>
    <xf numFmtId="198" fontId="157" fillId="0" borderId="0" applyFont="0" applyFill="0" applyBorder="0" applyAlignment="0" applyProtection="0"/>
    <xf numFmtId="200" fontId="60" fillId="0" borderId="0" applyFont="0" applyFill="0" applyBorder="0" applyAlignment="0" applyProtection="0"/>
    <xf numFmtId="200" fontId="60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60" fillId="0" borderId="0" applyFont="0" applyFill="0" applyBorder="0" applyAlignment="0" applyProtection="0"/>
    <xf numFmtId="200" fontId="60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200" fontId="158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199" fontId="23" fillId="0" borderId="0" applyFont="0" applyFill="0" applyBorder="0" applyAlignment="0" applyProtection="0"/>
    <xf numFmtId="199" fontId="59" fillId="0" borderId="0" applyFont="0" applyFill="0" applyBorder="0" applyAlignment="0" applyProtection="0"/>
    <xf numFmtId="199" fontId="157" fillId="0" borderId="0" applyFont="0" applyFill="0" applyBorder="0" applyAlignment="0" applyProtection="0"/>
    <xf numFmtId="199" fontId="157" fillId="0" borderId="0" applyFont="0" applyFill="0" applyBorder="0" applyAlignment="0" applyProtection="0"/>
    <xf numFmtId="199" fontId="157" fillId="0" borderId="0" applyFont="0" applyFill="0" applyBorder="0" applyAlignment="0" applyProtection="0"/>
    <xf numFmtId="199" fontId="157" fillId="0" borderId="0" applyFont="0" applyFill="0" applyBorder="0" applyAlignment="0" applyProtection="0"/>
    <xf numFmtId="199" fontId="157" fillId="0" borderId="0" applyFont="0" applyFill="0" applyBorder="0" applyAlignment="0" applyProtection="0"/>
    <xf numFmtId="199" fontId="157" fillId="0" borderId="0" applyFont="0" applyFill="0" applyBorder="0" applyAlignment="0" applyProtection="0"/>
    <xf numFmtId="199" fontId="157" fillId="0" borderId="0" applyFont="0" applyFill="0" applyBorder="0" applyAlignment="0" applyProtection="0"/>
    <xf numFmtId="199" fontId="157" fillId="0" borderId="0" applyFont="0" applyFill="0" applyBorder="0" applyAlignment="0" applyProtection="0"/>
    <xf numFmtId="199" fontId="157" fillId="0" borderId="0" applyFont="0" applyFill="0" applyBorder="0" applyAlignment="0" applyProtection="0"/>
    <xf numFmtId="199" fontId="157" fillId="0" borderId="0" applyFont="0" applyFill="0" applyBorder="0" applyAlignment="0" applyProtection="0"/>
    <xf numFmtId="199" fontId="157" fillId="0" borderId="0" applyFont="0" applyFill="0" applyBorder="0" applyAlignment="0" applyProtection="0"/>
    <xf numFmtId="199" fontId="157" fillId="0" borderId="0" applyFont="0" applyFill="0" applyBorder="0" applyAlignment="0" applyProtection="0"/>
    <xf numFmtId="199" fontId="157" fillId="0" borderId="0" applyFont="0" applyFill="0" applyBorder="0" applyAlignment="0" applyProtection="0"/>
    <xf numFmtId="199" fontId="157" fillId="0" borderId="0" applyFont="0" applyFill="0" applyBorder="0" applyAlignment="0" applyProtection="0"/>
    <xf numFmtId="199" fontId="157" fillId="0" borderId="0" applyFont="0" applyFill="0" applyBorder="0" applyAlignment="0" applyProtection="0"/>
    <xf numFmtId="199" fontId="157" fillId="0" borderId="0" applyFont="0" applyFill="0" applyBorder="0" applyAlignment="0" applyProtection="0"/>
    <xf numFmtId="199" fontId="157" fillId="0" borderId="0" applyFont="0" applyFill="0" applyBorder="0" applyAlignment="0" applyProtection="0"/>
    <xf numFmtId="199" fontId="157" fillId="0" borderId="0" applyFont="0" applyFill="0" applyBorder="0" applyAlignment="0" applyProtection="0"/>
    <xf numFmtId="199" fontId="157" fillId="0" borderId="0" applyFont="0" applyFill="0" applyBorder="0" applyAlignment="0" applyProtection="0"/>
    <xf numFmtId="199" fontId="157" fillId="0" borderId="0" applyFont="0" applyFill="0" applyBorder="0" applyAlignment="0" applyProtection="0"/>
    <xf numFmtId="0" fontId="61" fillId="0" borderId="0" applyFont="0" applyFill="0" applyBorder="0" applyAlignment="0" applyProtection="0"/>
    <xf numFmtId="201" fontId="56" fillId="0" borderId="0" applyFont="0" applyFill="0" applyBorder="0" applyAlignment="0" applyProtection="0"/>
    <xf numFmtId="201" fontId="57" fillId="0" borderId="0" applyFont="0" applyFill="0" applyBorder="0" applyAlignment="0" applyProtection="0"/>
    <xf numFmtId="202" fontId="58" fillId="0" borderId="0" applyFont="0" applyFill="0" applyBorder="0" applyAlignment="0" applyProtection="0"/>
    <xf numFmtId="201" fontId="57" fillId="0" borderId="0" applyFont="0" applyFill="0" applyBorder="0" applyAlignment="0" applyProtection="0"/>
    <xf numFmtId="202" fontId="58" fillId="0" borderId="0" applyFont="0" applyFill="0" applyBorder="0" applyAlignment="0" applyProtection="0"/>
    <xf numFmtId="201" fontId="23" fillId="0" borderId="0" applyFont="0" applyFill="0" applyBorder="0" applyAlignment="0" applyProtection="0"/>
    <xf numFmtId="201" fontId="59" fillId="0" borderId="0" applyFont="0" applyFill="0" applyBorder="0" applyAlignment="0" applyProtection="0"/>
    <xf numFmtId="201" fontId="157" fillId="0" borderId="0" applyFont="0" applyFill="0" applyBorder="0" applyAlignment="0" applyProtection="0"/>
    <xf numFmtId="201" fontId="157" fillId="0" borderId="0" applyFont="0" applyFill="0" applyBorder="0" applyAlignment="0" applyProtection="0"/>
    <xf numFmtId="201" fontId="157" fillId="0" borderId="0" applyFont="0" applyFill="0" applyBorder="0" applyAlignment="0" applyProtection="0"/>
    <xf numFmtId="201" fontId="157" fillId="0" borderId="0" applyFont="0" applyFill="0" applyBorder="0" applyAlignment="0" applyProtection="0"/>
    <xf numFmtId="201" fontId="157" fillId="0" borderId="0" applyFont="0" applyFill="0" applyBorder="0" applyAlignment="0" applyProtection="0"/>
    <xf numFmtId="201" fontId="157" fillId="0" borderId="0" applyFont="0" applyFill="0" applyBorder="0" applyAlignment="0" applyProtection="0"/>
    <xf numFmtId="201" fontId="157" fillId="0" borderId="0" applyFont="0" applyFill="0" applyBorder="0" applyAlignment="0" applyProtection="0"/>
    <xf numFmtId="201" fontId="157" fillId="0" borderId="0" applyFont="0" applyFill="0" applyBorder="0" applyAlignment="0" applyProtection="0"/>
    <xf numFmtId="201" fontId="157" fillId="0" borderId="0" applyFont="0" applyFill="0" applyBorder="0" applyAlignment="0" applyProtection="0"/>
    <xf numFmtId="201" fontId="157" fillId="0" borderId="0" applyFont="0" applyFill="0" applyBorder="0" applyAlignment="0" applyProtection="0"/>
    <xf numFmtId="201" fontId="157" fillId="0" borderId="0" applyFont="0" applyFill="0" applyBorder="0" applyAlignment="0" applyProtection="0"/>
    <xf numFmtId="201" fontId="157" fillId="0" borderId="0" applyFont="0" applyFill="0" applyBorder="0" applyAlignment="0" applyProtection="0"/>
    <xf numFmtId="201" fontId="157" fillId="0" borderId="0" applyFont="0" applyFill="0" applyBorder="0" applyAlignment="0" applyProtection="0"/>
    <xf numFmtId="201" fontId="157" fillId="0" borderId="0" applyFont="0" applyFill="0" applyBorder="0" applyAlignment="0" applyProtection="0"/>
    <xf numFmtId="201" fontId="157" fillId="0" borderId="0" applyFont="0" applyFill="0" applyBorder="0" applyAlignment="0" applyProtection="0"/>
    <xf numFmtId="201" fontId="157" fillId="0" borderId="0" applyFont="0" applyFill="0" applyBorder="0" applyAlignment="0" applyProtection="0"/>
    <xf numFmtId="201" fontId="157" fillId="0" borderId="0" applyFont="0" applyFill="0" applyBorder="0" applyAlignment="0" applyProtection="0"/>
    <xf numFmtId="201" fontId="157" fillId="0" borderId="0" applyFont="0" applyFill="0" applyBorder="0" applyAlignment="0" applyProtection="0"/>
    <xf numFmtId="201" fontId="157" fillId="0" borderId="0" applyFont="0" applyFill="0" applyBorder="0" applyAlignment="0" applyProtection="0"/>
    <xf numFmtId="201" fontId="157" fillId="0" borderId="0" applyFont="0" applyFill="0" applyBorder="0" applyAlignment="0" applyProtection="0"/>
    <xf numFmtId="203" fontId="60" fillId="0" borderId="0" applyFont="0" applyFill="0" applyBorder="0" applyAlignment="0" applyProtection="0"/>
    <xf numFmtId="203" fontId="60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60" fillId="0" borderId="0" applyFont="0" applyFill="0" applyBorder="0" applyAlignment="0" applyProtection="0"/>
    <xf numFmtId="203" fontId="60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203" fontId="158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60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0" fontId="158" fillId="0" borderId="0" applyFont="0" applyFill="0" applyBorder="0" applyAlignment="0" applyProtection="0"/>
    <xf numFmtId="202" fontId="23" fillId="0" borderId="0" applyFont="0" applyFill="0" applyBorder="0" applyAlignment="0" applyProtection="0"/>
    <xf numFmtId="202" fontId="59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23" fillId="0" borderId="0" applyFont="0" applyFill="0" applyBorder="0" applyAlignment="0" applyProtection="0"/>
    <xf numFmtId="202" fontId="59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202" fontId="15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93" fillId="0" borderId="0"/>
    <xf numFmtId="0" fontId="61" fillId="0" borderId="0" applyFont="0" applyFill="0" applyBorder="0" applyAlignment="0" applyProtection="0"/>
    <xf numFmtId="204" fontId="56" fillId="0" borderId="0" applyFont="0" applyFill="0" applyBorder="0" applyAlignment="0" applyProtection="0"/>
    <xf numFmtId="204" fontId="57" fillId="0" borderId="0" applyFont="0" applyFill="0" applyBorder="0" applyAlignment="0" applyProtection="0"/>
    <xf numFmtId="176" fontId="58" fillId="0" borderId="0" applyFont="0" applyFill="0" applyBorder="0" applyAlignment="0" applyProtection="0"/>
    <xf numFmtId="204" fontId="57" fillId="0" borderId="0" applyFont="0" applyFill="0" applyBorder="0" applyAlignment="0" applyProtection="0"/>
    <xf numFmtId="176" fontId="58" fillId="0" borderId="0" applyFont="0" applyFill="0" applyBorder="0" applyAlignment="0" applyProtection="0"/>
    <xf numFmtId="38" fontId="23" fillId="0" borderId="0" applyFont="0" applyFill="0" applyBorder="0" applyAlignment="0" applyProtection="0"/>
    <xf numFmtId="38" fontId="59" fillId="0" borderId="0" applyFont="0" applyFill="0" applyBorder="0" applyAlignment="0" applyProtection="0"/>
    <xf numFmtId="38" fontId="157" fillId="0" borderId="0" applyFont="0" applyFill="0" applyBorder="0" applyAlignment="0" applyProtection="0"/>
    <xf numFmtId="38" fontId="157" fillId="0" borderId="0" applyFont="0" applyFill="0" applyBorder="0" applyAlignment="0" applyProtection="0"/>
    <xf numFmtId="38" fontId="157" fillId="0" borderId="0" applyFont="0" applyFill="0" applyBorder="0" applyAlignment="0" applyProtection="0"/>
    <xf numFmtId="38" fontId="157" fillId="0" borderId="0" applyFont="0" applyFill="0" applyBorder="0" applyAlignment="0" applyProtection="0"/>
    <xf numFmtId="38" fontId="157" fillId="0" borderId="0" applyFont="0" applyFill="0" applyBorder="0" applyAlignment="0" applyProtection="0"/>
    <xf numFmtId="38" fontId="157" fillId="0" borderId="0" applyFont="0" applyFill="0" applyBorder="0" applyAlignment="0" applyProtection="0"/>
    <xf numFmtId="38" fontId="157" fillId="0" borderId="0" applyFont="0" applyFill="0" applyBorder="0" applyAlignment="0" applyProtection="0"/>
    <xf numFmtId="38" fontId="157" fillId="0" borderId="0" applyFont="0" applyFill="0" applyBorder="0" applyAlignment="0" applyProtection="0"/>
    <xf numFmtId="38" fontId="157" fillId="0" borderId="0" applyFont="0" applyFill="0" applyBorder="0" applyAlignment="0" applyProtection="0"/>
    <xf numFmtId="38" fontId="157" fillId="0" borderId="0" applyFont="0" applyFill="0" applyBorder="0" applyAlignment="0" applyProtection="0"/>
    <xf numFmtId="38" fontId="157" fillId="0" borderId="0" applyFont="0" applyFill="0" applyBorder="0" applyAlignment="0" applyProtection="0"/>
    <xf numFmtId="38" fontId="157" fillId="0" borderId="0" applyFont="0" applyFill="0" applyBorder="0" applyAlignment="0" applyProtection="0"/>
    <xf numFmtId="38" fontId="157" fillId="0" borderId="0" applyFont="0" applyFill="0" applyBorder="0" applyAlignment="0" applyProtection="0"/>
    <xf numFmtId="38" fontId="157" fillId="0" borderId="0" applyFont="0" applyFill="0" applyBorder="0" applyAlignment="0" applyProtection="0"/>
    <xf numFmtId="38" fontId="157" fillId="0" borderId="0" applyFont="0" applyFill="0" applyBorder="0" applyAlignment="0" applyProtection="0"/>
    <xf numFmtId="38" fontId="157" fillId="0" borderId="0" applyFont="0" applyFill="0" applyBorder="0" applyAlignment="0" applyProtection="0"/>
    <xf numFmtId="38" fontId="157" fillId="0" borderId="0" applyFont="0" applyFill="0" applyBorder="0" applyAlignment="0" applyProtection="0"/>
    <xf numFmtId="38" fontId="157" fillId="0" borderId="0" applyFont="0" applyFill="0" applyBorder="0" applyAlignment="0" applyProtection="0"/>
    <xf numFmtId="38" fontId="157" fillId="0" borderId="0" applyFont="0" applyFill="0" applyBorder="0" applyAlignment="0" applyProtection="0"/>
    <xf numFmtId="38" fontId="157" fillId="0" borderId="0" applyFont="0" applyFill="0" applyBorder="0" applyAlignment="0" applyProtection="0"/>
    <xf numFmtId="176" fontId="23" fillId="0" borderId="0" applyFont="0" applyFill="0" applyBorder="0" applyAlignment="0" applyProtection="0"/>
    <xf numFmtId="176" fontId="59" fillId="0" borderId="0" applyFont="0" applyFill="0" applyBorder="0" applyAlignment="0" applyProtection="0"/>
    <xf numFmtId="176" fontId="157" fillId="0" borderId="0" applyFont="0" applyFill="0" applyBorder="0" applyAlignment="0" applyProtection="0"/>
    <xf numFmtId="176" fontId="157" fillId="0" borderId="0" applyFont="0" applyFill="0" applyBorder="0" applyAlignment="0" applyProtection="0"/>
    <xf numFmtId="176" fontId="157" fillId="0" borderId="0" applyFont="0" applyFill="0" applyBorder="0" applyAlignment="0" applyProtection="0"/>
    <xf numFmtId="176" fontId="157" fillId="0" borderId="0" applyFont="0" applyFill="0" applyBorder="0" applyAlignment="0" applyProtection="0"/>
    <xf numFmtId="176" fontId="157" fillId="0" borderId="0" applyFont="0" applyFill="0" applyBorder="0" applyAlignment="0" applyProtection="0"/>
    <xf numFmtId="176" fontId="157" fillId="0" borderId="0" applyFont="0" applyFill="0" applyBorder="0" applyAlignment="0" applyProtection="0"/>
    <xf numFmtId="176" fontId="157" fillId="0" borderId="0" applyFont="0" applyFill="0" applyBorder="0" applyAlignment="0" applyProtection="0"/>
    <xf numFmtId="176" fontId="157" fillId="0" borderId="0" applyFont="0" applyFill="0" applyBorder="0" applyAlignment="0" applyProtection="0"/>
    <xf numFmtId="176" fontId="157" fillId="0" borderId="0" applyFont="0" applyFill="0" applyBorder="0" applyAlignment="0" applyProtection="0"/>
    <xf numFmtId="176" fontId="157" fillId="0" borderId="0" applyFont="0" applyFill="0" applyBorder="0" applyAlignment="0" applyProtection="0"/>
    <xf numFmtId="176" fontId="157" fillId="0" borderId="0" applyFont="0" applyFill="0" applyBorder="0" applyAlignment="0" applyProtection="0"/>
    <xf numFmtId="176" fontId="157" fillId="0" borderId="0" applyFont="0" applyFill="0" applyBorder="0" applyAlignment="0" applyProtection="0"/>
    <xf numFmtId="176" fontId="157" fillId="0" borderId="0" applyFont="0" applyFill="0" applyBorder="0" applyAlignment="0" applyProtection="0"/>
    <xf numFmtId="176" fontId="157" fillId="0" borderId="0" applyFont="0" applyFill="0" applyBorder="0" applyAlignment="0" applyProtection="0"/>
    <xf numFmtId="176" fontId="157" fillId="0" borderId="0" applyFont="0" applyFill="0" applyBorder="0" applyAlignment="0" applyProtection="0"/>
    <xf numFmtId="176" fontId="157" fillId="0" borderId="0" applyFont="0" applyFill="0" applyBorder="0" applyAlignment="0" applyProtection="0"/>
    <xf numFmtId="176" fontId="157" fillId="0" borderId="0" applyFont="0" applyFill="0" applyBorder="0" applyAlignment="0" applyProtection="0"/>
    <xf numFmtId="176" fontId="157" fillId="0" borderId="0" applyFont="0" applyFill="0" applyBorder="0" applyAlignment="0" applyProtection="0"/>
    <xf numFmtId="176" fontId="157" fillId="0" borderId="0" applyFont="0" applyFill="0" applyBorder="0" applyAlignment="0" applyProtection="0"/>
    <xf numFmtId="176" fontId="157" fillId="0" borderId="0" applyFont="0" applyFill="0" applyBorder="0" applyAlignment="0" applyProtection="0"/>
    <xf numFmtId="0" fontId="61" fillId="0" borderId="0" applyFont="0" applyFill="0" applyBorder="0" applyAlignment="0" applyProtection="0"/>
    <xf numFmtId="205" fontId="56" fillId="0" borderId="0" applyFont="0" applyFill="0" applyBorder="0" applyAlignment="0" applyProtection="0"/>
    <xf numFmtId="205" fontId="57" fillId="0" borderId="0" applyFont="0" applyFill="0" applyBorder="0" applyAlignment="0" applyProtection="0"/>
    <xf numFmtId="197" fontId="58" fillId="0" borderId="0" applyFont="0" applyFill="0" applyBorder="0" applyAlignment="0" applyProtection="0"/>
    <xf numFmtId="205" fontId="57" fillId="0" borderId="0" applyFont="0" applyFill="0" applyBorder="0" applyAlignment="0" applyProtection="0"/>
    <xf numFmtId="197" fontId="58" fillId="0" borderId="0" applyFont="0" applyFill="0" applyBorder="0" applyAlignment="0" applyProtection="0"/>
    <xf numFmtId="40" fontId="23" fillId="0" borderId="0" applyFont="0" applyFill="0" applyBorder="0" applyAlignment="0" applyProtection="0"/>
    <xf numFmtId="40" fontId="59" fillId="0" borderId="0" applyFont="0" applyFill="0" applyBorder="0" applyAlignment="0" applyProtection="0"/>
    <xf numFmtId="40" fontId="157" fillId="0" borderId="0" applyFont="0" applyFill="0" applyBorder="0" applyAlignment="0" applyProtection="0"/>
    <xf numFmtId="40" fontId="157" fillId="0" borderId="0" applyFont="0" applyFill="0" applyBorder="0" applyAlignment="0" applyProtection="0"/>
    <xf numFmtId="40" fontId="157" fillId="0" borderId="0" applyFont="0" applyFill="0" applyBorder="0" applyAlignment="0" applyProtection="0"/>
    <xf numFmtId="40" fontId="157" fillId="0" borderId="0" applyFont="0" applyFill="0" applyBorder="0" applyAlignment="0" applyProtection="0"/>
    <xf numFmtId="40" fontId="157" fillId="0" borderId="0" applyFont="0" applyFill="0" applyBorder="0" applyAlignment="0" applyProtection="0"/>
    <xf numFmtId="40" fontId="157" fillId="0" borderId="0" applyFont="0" applyFill="0" applyBorder="0" applyAlignment="0" applyProtection="0"/>
    <xf numFmtId="40" fontId="157" fillId="0" borderId="0" applyFont="0" applyFill="0" applyBorder="0" applyAlignment="0" applyProtection="0"/>
    <xf numFmtId="40" fontId="157" fillId="0" borderId="0" applyFont="0" applyFill="0" applyBorder="0" applyAlignment="0" applyProtection="0"/>
    <xf numFmtId="40" fontId="157" fillId="0" borderId="0" applyFont="0" applyFill="0" applyBorder="0" applyAlignment="0" applyProtection="0"/>
    <xf numFmtId="40" fontId="157" fillId="0" borderId="0" applyFont="0" applyFill="0" applyBorder="0" applyAlignment="0" applyProtection="0"/>
    <xf numFmtId="40" fontId="157" fillId="0" borderId="0" applyFont="0" applyFill="0" applyBorder="0" applyAlignment="0" applyProtection="0"/>
    <xf numFmtId="40" fontId="157" fillId="0" borderId="0" applyFont="0" applyFill="0" applyBorder="0" applyAlignment="0" applyProtection="0"/>
    <xf numFmtId="40" fontId="157" fillId="0" borderId="0" applyFont="0" applyFill="0" applyBorder="0" applyAlignment="0" applyProtection="0"/>
    <xf numFmtId="40" fontId="157" fillId="0" borderId="0" applyFont="0" applyFill="0" applyBorder="0" applyAlignment="0" applyProtection="0"/>
    <xf numFmtId="40" fontId="157" fillId="0" borderId="0" applyFont="0" applyFill="0" applyBorder="0" applyAlignment="0" applyProtection="0"/>
    <xf numFmtId="40" fontId="157" fillId="0" borderId="0" applyFont="0" applyFill="0" applyBorder="0" applyAlignment="0" applyProtection="0"/>
    <xf numFmtId="40" fontId="157" fillId="0" borderId="0" applyFont="0" applyFill="0" applyBorder="0" applyAlignment="0" applyProtection="0"/>
    <xf numFmtId="40" fontId="157" fillId="0" borderId="0" applyFont="0" applyFill="0" applyBorder="0" applyAlignment="0" applyProtection="0"/>
    <xf numFmtId="40" fontId="157" fillId="0" borderId="0" applyFont="0" applyFill="0" applyBorder="0" applyAlignment="0" applyProtection="0"/>
    <xf numFmtId="40" fontId="157" fillId="0" borderId="0" applyFont="0" applyFill="0" applyBorder="0" applyAlignment="0" applyProtection="0"/>
    <xf numFmtId="197" fontId="23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23" fillId="0" borderId="0" applyFont="0" applyFill="0" applyBorder="0" applyAlignment="0" applyProtection="0"/>
    <xf numFmtId="197" fontId="59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197" fontId="157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59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157" fillId="0" borderId="0" applyFont="0" applyFill="0" applyBorder="0" applyAlignment="0" applyProtection="0"/>
    <xf numFmtId="0" fontId="30" fillId="3" borderId="0" applyNumberFormat="0" applyBorder="0" applyAlignment="0" applyProtection="0">
      <alignment vertical="center"/>
    </xf>
    <xf numFmtId="0" fontId="126" fillId="3" borderId="0" applyNumberFormat="0" applyBorder="0" applyAlignment="0" applyProtection="0"/>
    <xf numFmtId="0" fontId="62" fillId="0" borderId="0"/>
    <xf numFmtId="0" fontId="56" fillId="0" borderId="0"/>
    <xf numFmtId="0" fontId="57" fillId="0" borderId="0"/>
    <xf numFmtId="0" fontId="58" fillId="0" borderId="0"/>
    <xf numFmtId="0" fontId="57" fillId="0" borderId="0"/>
    <xf numFmtId="0" fontId="59" fillId="0" borderId="0"/>
    <xf numFmtId="0" fontId="61" fillId="0" borderId="0"/>
    <xf numFmtId="0" fontId="58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23" fillId="0" borderId="0"/>
    <xf numFmtId="0" fontId="59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23" fillId="0" borderId="0"/>
    <xf numFmtId="0" fontId="59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61" fillId="0" borderId="0"/>
    <xf numFmtId="0" fontId="58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159" fillId="0" borderId="0"/>
    <xf numFmtId="0" fontId="62" fillId="0" borderId="0"/>
    <xf numFmtId="0" fontId="63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60" fillId="0" borderId="0"/>
    <xf numFmtId="0" fontId="60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158" fillId="0" borderId="0"/>
    <xf numFmtId="0" fontId="62" fillId="0" borderId="0"/>
    <xf numFmtId="0" fontId="63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23" fillId="0" borderId="0"/>
    <xf numFmtId="0" fontId="59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157" fillId="0" borderId="0"/>
    <xf numFmtId="0" fontId="29" fillId="21" borderId="7" applyNumberFormat="0" applyAlignment="0" applyProtection="0">
      <alignment vertical="center"/>
    </xf>
    <xf numFmtId="0" fontId="127" fillId="21" borderId="7" applyNumberFormat="0" applyAlignment="0" applyProtection="0"/>
    <xf numFmtId="0" fontId="160" fillId="0" borderId="0"/>
    <xf numFmtId="0" fontId="35" fillId="24" borderId="9" applyNumberFormat="0" applyAlignment="0" applyProtection="0">
      <alignment vertical="center"/>
    </xf>
    <xf numFmtId="0" fontId="128" fillId="24" borderId="9" applyNumberFormat="0" applyAlignment="0" applyProtection="0"/>
    <xf numFmtId="0" fontId="4" fillId="0" borderId="0"/>
    <xf numFmtId="3" fontId="154" fillId="0" borderId="0" applyFont="0" applyFill="0" applyBorder="0" applyAlignment="0" applyProtection="0"/>
    <xf numFmtId="0" fontId="150" fillId="0" borderId="0" applyFont="0" applyFill="0" applyBorder="0" applyAlignment="0" applyProtection="0"/>
    <xf numFmtId="192" fontId="75" fillId="0" borderId="0" applyFont="0" applyFill="0" applyBorder="0" applyAlignment="0" applyProtection="0"/>
    <xf numFmtId="0" fontId="101" fillId="0" borderId="0"/>
    <xf numFmtId="0" fontId="154" fillId="0" borderId="0" applyFont="0" applyFill="0" applyBorder="0" applyAlignment="0" applyProtection="0"/>
    <xf numFmtId="0" fontId="101" fillId="0" borderId="0"/>
    <xf numFmtId="0" fontId="34" fillId="0" borderId="0" applyNumberFormat="0" applyFill="0" applyBorder="0" applyAlignment="0" applyProtection="0">
      <alignment vertical="center"/>
    </xf>
    <xf numFmtId="0" fontId="129" fillId="0" borderId="0" applyNumberFormat="0" applyFill="0" applyBorder="0" applyAlignment="0" applyProtection="0"/>
    <xf numFmtId="2" fontId="154" fillId="0" borderId="0" applyFont="0" applyFill="0" applyBorder="0" applyAlignment="0" applyProtection="0"/>
    <xf numFmtId="0" fontId="67" fillId="0" borderId="0" applyNumberFormat="0" applyFill="0" applyBorder="0" applyAlignment="0" applyProtection="0">
      <alignment vertical="top"/>
      <protection locked="0"/>
    </xf>
    <xf numFmtId="0" fontId="44" fillId="4" borderId="0" applyNumberFormat="0" applyBorder="0" applyAlignment="0" applyProtection="0">
      <alignment vertical="center"/>
    </xf>
    <xf numFmtId="0" fontId="130" fillId="4" borderId="0" applyNumberFormat="0" applyBorder="0" applyAlignment="0" applyProtection="0"/>
    <xf numFmtId="38" fontId="16" fillId="16" borderId="0" applyNumberFormat="0" applyBorder="0" applyAlignment="0" applyProtection="0"/>
    <xf numFmtId="38" fontId="161" fillId="16" borderId="0" applyNumberFormat="0" applyBorder="0" applyAlignment="0" applyProtection="0"/>
    <xf numFmtId="38" fontId="16" fillId="25" borderId="0" applyNumberFormat="0" applyBorder="0" applyAlignment="0" applyProtection="0"/>
    <xf numFmtId="0" fontId="162" fillId="0" borderId="0">
      <alignment horizontal="left"/>
    </xf>
    <xf numFmtId="0" fontId="163" fillId="0" borderId="1" applyNumberFormat="0" applyAlignment="0" applyProtection="0">
      <alignment horizontal="left" vertical="center"/>
    </xf>
    <xf numFmtId="0" fontId="18" fillId="0" borderId="2">
      <alignment horizontal="left" vertical="center"/>
    </xf>
    <xf numFmtId="0" fontId="163" fillId="0" borderId="2">
      <alignment horizontal="left" vertical="center"/>
    </xf>
    <xf numFmtId="0" fontId="18" fillId="0" borderId="2">
      <alignment horizontal="left" vertical="center"/>
    </xf>
    <xf numFmtId="0" fontId="163" fillId="0" borderId="2">
      <alignment horizontal="left" vertical="center"/>
    </xf>
    <xf numFmtId="0" fontId="163" fillId="0" borderId="2">
      <alignment horizontal="left" vertical="center"/>
    </xf>
    <xf numFmtId="0" fontId="50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41" fillId="0" borderId="12" applyNumberFormat="0" applyFill="0" applyAlignment="0" applyProtection="0">
      <alignment vertical="center"/>
    </xf>
    <xf numFmtId="0" fontId="18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42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31" fillId="0" borderId="14" applyNumberFormat="0" applyFill="0" applyAlignment="0" applyProtection="0"/>
    <xf numFmtId="0" fontId="43" fillId="0" borderId="0" applyNumberFormat="0" applyFill="0" applyBorder="0" applyAlignment="0" applyProtection="0">
      <alignment vertical="center"/>
    </xf>
    <xf numFmtId="0" fontId="131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164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63" fillId="0" borderId="0" applyNumberFormat="0" applyFill="0" applyBorder="0" applyAlignment="0" applyProtection="0"/>
    <xf numFmtId="0" fontId="66" fillId="0" borderId="0" applyNumberFormat="0" applyFill="0" applyBorder="0" applyAlignment="0" applyProtection="0">
      <alignment vertical="top"/>
      <protection locked="0"/>
    </xf>
    <xf numFmtId="0" fontId="102" fillId="0" borderId="0" applyNumberFormat="0" applyFill="0" applyBorder="0" applyAlignment="0" applyProtection="0">
      <alignment vertical="top"/>
      <protection locked="0"/>
    </xf>
    <xf numFmtId="0" fontId="38" fillId="7" borderId="7" applyNumberFormat="0" applyAlignment="0" applyProtection="0">
      <alignment vertical="center"/>
    </xf>
    <xf numFmtId="10" fontId="16" fillId="16" borderId="3" applyNumberFormat="0" applyBorder="0" applyAlignment="0" applyProtection="0"/>
    <xf numFmtId="10" fontId="161" fillId="16" borderId="3" applyNumberFormat="0" applyBorder="0" applyAlignment="0" applyProtection="0"/>
    <xf numFmtId="10" fontId="16" fillId="16" borderId="3" applyNumberFormat="0" applyBorder="0" applyAlignment="0" applyProtection="0"/>
    <xf numFmtId="10" fontId="161" fillId="16" borderId="3" applyNumberFormat="0" applyBorder="0" applyAlignment="0" applyProtection="0"/>
    <xf numFmtId="10" fontId="16" fillId="16" borderId="3" applyNumberFormat="0" applyBorder="0" applyAlignment="0" applyProtection="0"/>
    <xf numFmtId="10" fontId="161" fillId="16" borderId="3" applyNumberFormat="0" applyBorder="0" applyAlignment="0" applyProtection="0"/>
    <xf numFmtId="10" fontId="16" fillId="26" borderId="3" applyNumberFormat="0" applyBorder="0" applyAlignment="0" applyProtection="0"/>
    <xf numFmtId="10" fontId="161" fillId="16" borderId="3" applyNumberFormat="0" applyBorder="0" applyAlignment="0" applyProtection="0"/>
    <xf numFmtId="0" fontId="132" fillId="7" borderId="7" applyNumberFormat="0" applyAlignment="0" applyProtection="0"/>
    <xf numFmtId="0" fontId="36" fillId="0" borderId="10" applyNumberFormat="0" applyFill="0" applyAlignment="0" applyProtection="0">
      <alignment vertical="center"/>
    </xf>
    <xf numFmtId="0" fontId="133" fillId="0" borderId="10" applyNumberFormat="0" applyFill="0" applyAlignment="0" applyProtection="0"/>
    <xf numFmtId="176" fontId="20" fillId="0" borderId="0" applyFont="0" applyFill="0" applyBorder="0" applyAlignment="0" applyProtection="0"/>
    <xf numFmtId="213" fontId="4" fillId="0" borderId="0" applyFont="0" applyFill="0" applyBorder="0" applyAlignment="0" applyProtection="0"/>
    <xf numFmtId="214" fontId="4" fillId="0" borderId="0" applyFont="0" applyFill="0" applyBorder="0" applyAlignment="0" applyProtection="0"/>
    <xf numFmtId="0" fontId="165" fillId="0" borderId="4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0" fontId="33" fillId="23" borderId="0" applyNumberFormat="0" applyBorder="0" applyAlignment="0" applyProtection="0">
      <alignment vertical="center"/>
    </xf>
    <xf numFmtId="0" fontId="134" fillId="23" borderId="0" applyNumberFormat="0" applyBorder="0" applyAlignment="0" applyProtection="0"/>
    <xf numFmtId="0" fontId="2" fillId="0" borderId="0"/>
    <xf numFmtId="212" fontId="2" fillId="0" borderId="0"/>
    <xf numFmtId="0" fontId="4" fillId="22" borderId="8" applyNumberFormat="0" applyFont="0" applyAlignment="0" applyProtection="0">
      <alignment vertical="center"/>
    </xf>
    <xf numFmtId="0" fontId="4" fillId="22" borderId="8" applyNumberFormat="0" applyFont="0" applyAlignment="0" applyProtection="0"/>
    <xf numFmtId="0" fontId="45" fillId="21" borderId="15" applyNumberFormat="0" applyAlignment="0" applyProtection="0">
      <alignment vertical="center"/>
    </xf>
    <xf numFmtId="0" fontId="135" fillId="21" borderId="15" applyNumberFormat="0" applyAlignment="0" applyProtection="0"/>
    <xf numFmtId="10" fontId="154" fillId="0" borderId="0" applyFont="0" applyFill="0" applyBorder="0" applyAlignment="0" applyProtection="0"/>
    <xf numFmtId="0" fontId="165" fillId="0" borderId="0"/>
    <xf numFmtId="0" fontId="40" fillId="0" borderId="0" applyNumberFormat="0" applyFill="0" applyBorder="0" applyAlignment="0" applyProtection="0">
      <alignment vertical="center"/>
    </xf>
    <xf numFmtId="0" fontId="94" fillId="0" borderId="0" applyFill="0" applyBorder="0" applyProtection="0">
      <alignment horizontal="centerContinuous" vertical="center"/>
    </xf>
    <xf numFmtId="0" fontId="95" fillId="16" borderId="0" applyFill="0" applyBorder="0" applyProtection="0">
      <alignment horizontal="center" vertical="center"/>
    </xf>
    <xf numFmtId="0" fontId="136" fillId="0" borderId="0" applyNumberFormat="0" applyFill="0" applyBorder="0" applyAlignment="0" applyProtection="0"/>
    <xf numFmtId="0" fontId="20" fillId="0" borderId="5" applyNumberFormat="0" applyFont="0" applyFill="0" applyAlignment="0" applyProtection="0"/>
    <xf numFmtId="0" fontId="154" fillId="0" borderId="5" applyNumberFormat="0" applyFont="0" applyFill="0" applyAlignment="0" applyProtection="0"/>
    <xf numFmtId="0" fontId="37" fillId="0" borderId="11" applyNumberFormat="0" applyFill="0" applyAlignment="0" applyProtection="0">
      <alignment vertical="center"/>
    </xf>
    <xf numFmtId="0" fontId="166" fillId="0" borderId="6">
      <alignment horizontal="left"/>
    </xf>
    <xf numFmtId="0" fontId="28" fillId="0" borderId="0" applyNumberFormat="0" applyFill="0" applyBorder="0" applyAlignment="0" applyProtection="0">
      <alignment vertical="center"/>
    </xf>
    <xf numFmtId="0" fontId="137" fillId="0" borderId="0" applyNumberFormat="0" applyFill="0" applyBorder="0" applyAlignment="0" applyProtection="0"/>
    <xf numFmtId="0" fontId="76" fillId="17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168" fillId="49" borderId="0" applyNumberFormat="0" applyBorder="0" applyAlignment="0" applyProtection="0">
      <alignment vertical="center"/>
    </xf>
    <xf numFmtId="0" fontId="105" fillId="17" borderId="0" applyNumberFormat="0" applyBorder="0" applyAlignment="0" applyProtection="0">
      <alignment vertical="center"/>
    </xf>
    <xf numFmtId="0" fontId="76" fillId="17" borderId="0" applyNumberFormat="0" applyBorder="0" applyAlignment="0" applyProtection="0">
      <alignment vertical="center"/>
    </xf>
    <xf numFmtId="0" fontId="138" fillId="17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38" fillId="17" borderId="0" applyNumberFormat="0" applyBorder="0" applyAlignment="0" applyProtection="0">
      <alignment vertical="center"/>
    </xf>
    <xf numFmtId="0" fontId="76" fillId="18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68" fillId="50" borderId="0" applyNumberFormat="0" applyBorder="0" applyAlignment="0" applyProtection="0">
      <alignment vertical="center"/>
    </xf>
    <xf numFmtId="0" fontId="105" fillId="18" borderId="0" applyNumberFormat="0" applyBorder="0" applyAlignment="0" applyProtection="0">
      <alignment vertical="center"/>
    </xf>
    <xf numFmtId="0" fontId="76" fillId="18" borderId="0" applyNumberFormat="0" applyBorder="0" applyAlignment="0" applyProtection="0">
      <alignment vertical="center"/>
    </xf>
    <xf numFmtId="0" fontId="138" fillId="18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8" fillId="18" borderId="0" applyNumberFormat="0" applyBorder="0" applyAlignment="0" applyProtection="0">
      <alignment vertical="center"/>
    </xf>
    <xf numFmtId="0" fontId="76" fillId="19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168" fillId="51" borderId="0" applyNumberFormat="0" applyBorder="0" applyAlignment="0" applyProtection="0">
      <alignment vertical="center"/>
    </xf>
    <xf numFmtId="0" fontId="105" fillId="19" borderId="0" applyNumberFormat="0" applyBorder="0" applyAlignment="0" applyProtection="0">
      <alignment vertical="center"/>
    </xf>
    <xf numFmtId="0" fontId="76" fillId="19" borderId="0" applyNumberFormat="0" applyBorder="0" applyAlignment="0" applyProtection="0">
      <alignment vertical="center"/>
    </xf>
    <xf numFmtId="0" fontId="138" fillId="19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138" fillId="19" borderId="0" applyNumberFormat="0" applyBorder="0" applyAlignment="0" applyProtection="0">
      <alignment vertical="center"/>
    </xf>
    <xf numFmtId="0" fontId="76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168" fillId="52" borderId="0" applyNumberFormat="0" applyBorder="0" applyAlignment="0" applyProtection="0">
      <alignment vertical="center"/>
    </xf>
    <xf numFmtId="0" fontId="105" fillId="13" borderId="0" applyNumberFormat="0" applyBorder="0" applyAlignment="0" applyProtection="0">
      <alignment vertical="center"/>
    </xf>
    <xf numFmtId="0" fontId="76" fillId="13" borderId="0" applyNumberFormat="0" applyBorder="0" applyAlignment="0" applyProtection="0">
      <alignment vertical="center"/>
    </xf>
    <xf numFmtId="0" fontId="138" fillId="13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138" fillId="13" borderId="0" applyNumberFormat="0" applyBorder="0" applyAlignment="0" applyProtection="0">
      <alignment vertical="center"/>
    </xf>
    <xf numFmtId="0" fontId="76" fillId="1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168" fillId="53" borderId="0" applyNumberFormat="0" applyBorder="0" applyAlignment="0" applyProtection="0">
      <alignment vertical="center"/>
    </xf>
    <xf numFmtId="0" fontId="105" fillId="14" borderId="0" applyNumberFormat="0" applyBorder="0" applyAlignment="0" applyProtection="0">
      <alignment vertical="center"/>
    </xf>
    <xf numFmtId="0" fontId="76" fillId="14" borderId="0" applyNumberFormat="0" applyBorder="0" applyAlignment="0" applyProtection="0">
      <alignment vertical="center"/>
    </xf>
    <xf numFmtId="0" fontId="138" fillId="14" borderId="0" applyNumberFormat="0" applyBorder="0" applyAlignment="0" applyProtection="0">
      <alignment vertical="center"/>
    </xf>
    <xf numFmtId="0" fontId="138" fillId="14" borderId="0" applyNumberFormat="0" applyBorder="0" applyAlignment="0" applyProtection="0">
      <alignment vertical="center"/>
    </xf>
    <xf numFmtId="0" fontId="76" fillId="20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68" fillId="54" borderId="0" applyNumberFormat="0" applyBorder="0" applyAlignment="0" applyProtection="0">
      <alignment vertical="center"/>
    </xf>
    <xf numFmtId="0" fontId="105" fillId="20" borderId="0" applyNumberFormat="0" applyBorder="0" applyAlignment="0" applyProtection="0">
      <alignment vertical="center"/>
    </xf>
    <xf numFmtId="0" fontId="76" fillId="20" borderId="0" applyNumberFormat="0" applyBorder="0" applyAlignment="0" applyProtection="0">
      <alignment vertical="center"/>
    </xf>
    <xf numFmtId="0" fontId="138" fillId="20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138" fillId="20" borderId="0" applyNumberFormat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9" fillId="0" borderId="0" applyNumberFormat="0" applyFill="0" applyBorder="0" applyAlignment="0" applyProtection="0">
      <alignment vertical="center"/>
    </xf>
    <xf numFmtId="0" fontId="106" fillId="0" borderId="0" applyNumberFormat="0" applyFill="0" applyBorder="0" applyAlignment="0" applyProtection="0">
      <alignment vertical="center"/>
    </xf>
    <xf numFmtId="0" fontId="77" fillId="0" borderId="0" applyNumberFormat="0" applyFill="0" applyBorder="0" applyAlignment="0" applyProtection="0">
      <alignment vertical="center"/>
    </xf>
    <xf numFmtId="0" fontId="139" fillId="0" borderId="0" applyNumberFormat="0" applyFill="0" applyBorder="0" applyAlignment="0" applyProtection="0">
      <alignment vertical="center"/>
    </xf>
    <xf numFmtId="0" fontId="139" fillId="0" borderId="0" applyNumberFormat="0" applyFill="0" applyBorder="0" applyAlignment="0" applyProtection="0">
      <alignment vertical="center"/>
    </xf>
    <xf numFmtId="0" fontId="78" fillId="21" borderId="7" applyNumberFormat="0" applyAlignment="0" applyProtection="0">
      <alignment vertical="center"/>
    </xf>
    <xf numFmtId="0" fontId="78" fillId="21" borderId="7" applyNumberFormat="0" applyAlignment="0" applyProtection="0">
      <alignment vertical="center"/>
    </xf>
    <xf numFmtId="0" fontId="29" fillId="21" borderId="7" applyNumberFormat="0" applyAlignment="0" applyProtection="0">
      <alignment vertical="center"/>
    </xf>
    <xf numFmtId="0" fontId="78" fillId="25" borderId="7" applyNumberFormat="0" applyAlignment="0" applyProtection="0">
      <alignment vertical="center"/>
    </xf>
    <xf numFmtId="0" fontId="78" fillId="21" borderId="7" applyNumberFormat="0" applyAlignment="0" applyProtection="0">
      <alignment vertical="center"/>
    </xf>
    <xf numFmtId="0" fontId="78" fillId="25" borderId="7" applyNumberFormat="0" applyAlignment="0" applyProtection="0">
      <alignment vertical="center"/>
    </xf>
    <xf numFmtId="0" fontId="107" fillId="21" borderId="7" applyNumberFormat="0" applyAlignment="0" applyProtection="0">
      <alignment vertical="center"/>
    </xf>
    <xf numFmtId="0" fontId="170" fillId="55" borderId="52" applyNumberFormat="0" applyAlignment="0" applyProtection="0">
      <alignment vertical="center"/>
    </xf>
    <xf numFmtId="0" fontId="78" fillId="21" borderId="7" applyNumberFormat="0" applyAlignment="0" applyProtection="0">
      <alignment vertical="center"/>
    </xf>
    <xf numFmtId="0" fontId="140" fillId="21" borderId="7" applyNumberFormat="0" applyAlignment="0" applyProtection="0">
      <alignment vertical="center"/>
    </xf>
    <xf numFmtId="0" fontId="68" fillId="29" borderId="7" applyNumberFormat="0" applyAlignment="0" applyProtection="0">
      <alignment vertical="center"/>
    </xf>
    <xf numFmtId="0" fontId="140" fillId="21" borderId="7" applyNumberFormat="0" applyAlignment="0" applyProtection="0">
      <alignment vertical="center"/>
    </xf>
    <xf numFmtId="206" fontId="4" fillId="0" borderId="0">
      <protection locked="0"/>
    </xf>
    <xf numFmtId="0" fontId="151" fillId="0" borderId="0">
      <protection locked="0"/>
    </xf>
    <xf numFmtId="0" fontId="151" fillId="0" borderId="0">
      <protection locked="0"/>
    </xf>
    <xf numFmtId="0" fontId="79" fillId="3" borderId="0" applyNumberFormat="0" applyBorder="0" applyAlignment="0" applyProtection="0">
      <alignment vertical="center"/>
    </xf>
    <xf numFmtId="0" fontId="30" fillId="3" borderId="0" applyNumberFormat="0" applyBorder="0" applyAlignment="0" applyProtection="0">
      <alignment vertical="center"/>
    </xf>
    <xf numFmtId="0" fontId="171" fillId="56" borderId="0" applyNumberFormat="0" applyBorder="0" applyAlignment="0" applyProtection="0">
      <alignment vertical="center"/>
    </xf>
    <xf numFmtId="0" fontId="108" fillId="3" borderId="0" applyNumberFormat="0" applyBorder="0" applyAlignment="0" applyProtection="0">
      <alignment vertical="center"/>
    </xf>
    <xf numFmtId="0" fontId="79" fillId="3" borderId="0" applyNumberFormat="0" applyBorder="0" applyAlignment="0" applyProtection="0">
      <alignment vertical="center"/>
    </xf>
    <xf numFmtId="0" fontId="141" fillId="3" borderId="0" applyNumberFormat="0" applyBorder="0" applyAlignment="0" applyProtection="0">
      <alignment vertical="center"/>
    </xf>
    <xf numFmtId="0" fontId="30" fillId="5" borderId="0" applyNumberFormat="0" applyBorder="0" applyAlignment="0" applyProtection="0">
      <alignment vertical="center"/>
    </xf>
    <xf numFmtId="0" fontId="141" fillId="3" borderId="0" applyNumberFormat="0" applyBorder="0" applyAlignment="0" applyProtection="0">
      <alignment vertical="center"/>
    </xf>
    <xf numFmtId="0" fontId="152" fillId="0" borderId="0">
      <protection locked="0"/>
    </xf>
    <xf numFmtId="0" fontId="152" fillId="0" borderId="0">
      <protection locked="0"/>
    </xf>
    <xf numFmtId="0" fontId="97" fillId="0" borderId="0" applyNumberFormat="0" applyFill="0" applyBorder="0" applyAlignment="0" applyProtection="0">
      <alignment vertical="top"/>
      <protection locked="0"/>
    </xf>
    <xf numFmtId="0" fontId="2" fillId="22" borderId="8" applyNumberFormat="0" applyFont="0" applyAlignment="0" applyProtection="0">
      <alignment vertical="center"/>
    </xf>
    <xf numFmtId="0" fontId="2" fillId="22" borderId="8" applyNumberFormat="0" applyFont="0" applyAlignment="0" applyProtection="0">
      <alignment vertical="center"/>
    </xf>
    <xf numFmtId="0" fontId="26" fillId="22" borderId="8" applyNumberFormat="0" applyFont="0" applyAlignment="0" applyProtection="0">
      <alignment vertical="center"/>
    </xf>
    <xf numFmtId="0" fontId="2" fillId="26" borderId="8" applyNumberFormat="0" applyFont="0" applyAlignment="0" applyProtection="0">
      <alignment vertical="center"/>
    </xf>
    <xf numFmtId="0" fontId="2" fillId="22" borderId="8" applyNumberFormat="0" applyFont="0" applyAlignment="0" applyProtection="0">
      <alignment vertical="center"/>
    </xf>
    <xf numFmtId="0" fontId="2" fillId="26" borderId="8" applyNumberFormat="0" applyFont="0" applyAlignment="0" applyProtection="0">
      <alignment vertical="center"/>
    </xf>
    <xf numFmtId="0" fontId="4" fillId="22" borderId="8" applyNumberFormat="0" applyFont="0" applyAlignment="0" applyProtection="0">
      <alignment vertical="center"/>
    </xf>
    <xf numFmtId="0" fontId="26" fillId="57" borderId="53" applyNumberFormat="0" applyFont="0" applyAlignment="0" applyProtection="0">
      <alignment vertical="center"/>
    </xf>
    <xf numFmtId="0" fontId="104" fillId="22" borderId="8" applyNumberFormat="0" applyFont="0" applyAlignment="0" applyProtection="0">
      <alignment vertical="center"/>
    </xf>
    <xf numFmtId="0" fontId="2" fillId="22" borderId="8" applyNumberFormat="0" applyFont="0" applyAlignment="0" applyProtection="0">
      <alignment vertical="center"/>
    </xf>
    <xf numFmtId="0" fontId="4" fillId="22" borderId="8" applyNumberFormat="0" applyFont="0" applyAlignment="0" applyProtection="0">
      <alignment vertical="center"/>
    </xf>
    <xf numFmtId="0" fontId="2" fillId="22" borderId="8" applyNumberFormat="0" applyFont="0" applyAlignment="0" applyProtection="0">
      <alignment vertical="center"/>
    </xf>
    <xf numFmtId="0" fontId="2" fillId="26" borderId="8" applyNumberFormat="0" applyFont="0" applyAlignment="0" applyProtection="0">
      <alignment vertical="center"/>
    </xf>
    <xf numFmtId="0" fontId="153" fillId="0" borderId="0">
      <alignment vertical="center"/>
    </xf>
    <xf numFmtId="9" fontId="96" fillId="16" borderId="0" applyFill="0" applyBorder="0" applyProtection="0">
      <alignment horizontal="right"/>
    </xf>
    <xf numFmtId="10" fontId="96" fillId="0" borderId="0" applyFill="0" applyBorder="0" applyProtection="0">
      <alignment horizontal="right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167" fillId="0" borderId="0" applyFont="0" applyFill="0" applyBorder="0" applyAlignment="0" applyProtection="0"/>
    <xf numFmtId="0" fontId="80" fillId="23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172" fillId="58" borderId="0" applyNumberFormat="0" applyBorder="0" applyAlignment="0" applyProtection="0">
      <alignment vertical="center"/>
    </xf>
    <xf numFmtId="0" fontId="109" fillId="23" borderId="0" applyNumberFormat="0" applyBorder="0" applyAlignment="0" applyProtection="0">
      <alignment vertical="center"/>
    </xf>
    <xf numFmtId="0" fontId="80" fillId="23" borderId="0" applyNumberFormat="0" applyBorder="0" applyAlignment="0" applyProtection="0">
      <alignment vertical="center"/>
    </xf>
    <xf numFmtId="0" fontId="142" fillId="23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142" fillId="23" borderId="0" applyNumberFormat="0" applyBorder="0" applyAlignment="0" applyProtection="0">
      <alignment vertical="center"/>
    </xf>
    <xf numFmtId="0" fontId="6" fillId="0" borderId="0">
      <alignment horizontal="center" vertical="center"/>
    </xf>
    <xf numFmtId="0" fontId="99" fillId="0" borderId="0">
      <alignment horizontal="center" vertical="center"/>
    </xf>
    <xf numFmtId="0" fontId="64" fillId="0" borderId="0"/>
    <xf numFmtId="0" fontId="8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173" fillId="0" borderId="0" applyNumberFormat="0" applyFill="0" applyBorder="0" applyAlignment="0" applyProtection="0">
      <alignment vertical="center"/>
    </xf>
    <xf numFmtId="0" fontId="110" fillId="0" borderId="0" applyNumberFormat="0" applyFill="0" applyBorder="0" applyAlignment="0" applyProtection="0">
      <alignment vertical="center"/>
    </xf>
    <xf numFmtId="0" fontId="81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143" fillId="0" borderId="0" applyNumberFormat="0" applyFill="0" applyBorder="0" applyAlignment="0" applyProtection="0">
      <alignment vertical="center"/>
    </xf>
    <xf numFmtId="0" fontId="82" fillId="24" borderId="9" applyNumberFormat="0" applyAlignment="0" applyProtection="0">
      <alignment vertical="center"/>
    </xf>
    <xf numFmtId="0" fontId="35" fillId="24" borderId="9" applyNumberFormat="0" applyAlignment="0" applyProtection="0">
      <alignment vertical="center"/>
    </xf>
    <xf numFmtId="0" fontId="174" fillId="59" borderId="54" applyNumberFormat="0" applyAlignment="0" applyProtection="0">
      <alignment vertical="center"/>
    </xf>
    <xf numFmtId="0" fontId="111" fillId="24" borderId="9" applyNumberFormat="0" applyAlignment="0" applyProtection="0">
      <alignment vertical="center"/>
    </xf>
    <xf numFmtId="0" fontId="82" fillId="24" borderId="9" applyNumberFormat="0" applyAlignment="0" applyProtection="0">
      <alignment vertical="center"/>
    </xf>
    <xf numFmtId="0" fontId="144" fillId="24" borderId="9" applyNumberFormat="0" applyAlignment="0" applyProtection="0">
      <alignment vertical="center"/>
    </xf>
    <xf numFmtId="0" fontId="144" fillId="24" borderId="9" applyNumberFormat="0" applyAlignment="0" applyProtection="0">
      <alignment vertical="center"/>
    </xf>
    <xf numFmtId="187" fontId="154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41" fontId="167" fillId="0" borderId="0" applyFont="0" applyFill="0" applyBorder="0" applyAlignment="0" applyProtection="0"/>
    <xf numFmtId="0" fontId="2" fillId="0" borderId="0" applyProtection="0"/>
    <xf numFmtId="41" fontId="20" fillId="0" borderId="0" applyFont="0" applyFill="0" applyBorder="0" applyAlignment="0" applyProtection="0"/>
    <xf numFmtId="41" fontId="96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215" fontId="2" fillId="0" borderId="0" applyFont="0" applyFill="0" applyBorder="0" applyAlignment="0" applyProtection="0"/>
    <xf numFmtId="176" fontId="2" fillId="0" borderId="0" applyProtection="0"/>
    <xf numFmtId="41" fontId="26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/>
    <xf numFmtId="41" fontId="121" fillId="0" borderId="0" applyFont="0" applyFill="0" applyBorder="0" applyAlignment="0" applyProtection="0"/>
    <xf numFmtId="176" fontId="2" fillId="0" borderId="0" applyProtection="0"/>
    <xf numFmtId="202" fontId="2" fillId="0" borderId="0" applyFont="0" applyFill="0" applyBorder="0" applyAlignment="0" applyProtection="0"/>
    <xf numFmtId="0" fontId="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0" fontId="2" fillId="0" borderId="0" applyProtection="0"/>
    <xf numFmtId="202" fontId="2" fillId="0" borderId="0" applyFont="0" applyFill="0" applyBorder="0" applyAlignment="0" applyProtection="0"/>
    <xf numFmtId="41" fontId="26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/>
    <xf numFmtId="41" fontId="26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0" fontId="2" fillId="0" borderId="0" applyProtection="0"/>
    <xf numFmtId="41" fontId="26" fillId="0" borderId="0" applyFont="0" applyFill="0" applyBorder="0" applyAlignment="0" applyProtection="0">
      <alignment vertical="center"/>
    </xf>
    <xf numFmtId="202" fontId="2" fillId="0" borderId="0" applyProtection="0"/>
    <xf numFmtId="41" fontId="4" fillId="0" borderId="0" applyFont="0" applyFill="0" applyBorder="0" applyAlignment="0" applyProtection="0">
      <alignment vertical="center"/>
    </xf>
    <xf numFmtId="41" fontId="26" fillId="0" borderId="0" applyFont="0" applyFill="0" applyBorder="0" applyAlignment="0" applyProtection="0">
      <alignment vertical="center"/>
    </xf>
    <xf numFmtId="202" fontId="2" fillId="0" borderId="0" applyProtection="0"/>
    <xf numFmtId="41" fontId="4" fillId="0" borderId="0" applyFont="0" applyFill="0" applyBorder="0" applyAlignment="0" applyProtection="0"/>
    <xf numFmtId="202" fontId="2" fillId="0" borderId="0" applyProtection="0"/>
    <xf numFmtId="41" fontId="167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/>
    <xf numFmtId="176" fontId="2" fillId="0" borderId="0" applyProtection="0"/>
    <xf numFmtId="0" fontId="2" fillId="0" borderId="0" applyProtection="0"/>
    <xf numFmtId="41" fontId="4" fillId="0" borderId="0" applyFont="0" applyFill="0" applyBorder="0" applyAlignment="0" applyProtection="0">
      <alignment vertical="center"/>
    </xf>
    <xf numFmtId="0" fontId="2" fillId="0" borderId="0" applyProtection="0"/>
    <xf numFmtId="176" fontId="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26" fillId="0" borderId="0" applyFont="0" applyFill="0" applyBorder="0" applyAlignment="0" applyProtection="0">
      <alignment vertical="center"/>
    </xf>
    <xf numFmtId="176" fontId="2" fillId="0" borderId="0" applyProtection="0"/>
    <xf numFmtId="216" fontId="2" fillId="0" borderId="0" applyFont="0" applyFill="0" applyBorder="0" applyAlignment="0" applyProtection="0"/>
    <xf numFmtId="179" fontId="2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26" fillId="0" borderId="0" applyFont="0" applyFill="0" applyBorder="0" applyAlignment="0" applyProtection="0">
      <alignment vertical="center"/>
    </xf>
    <xf numFmtId="176" fontId="2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/>
    <xf numFmtId="179" fontId="2" fillId="0" borderId="0" applyFont="0" applyFill="0" applyBorder="0" applyAlignment="0" applyProtection="0"/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179" fontId="2" fillId="0" borderId="0" applyFont="0" applyFill="0" applyBorder="0" applyAlignment="0" applyProtection="0"/>
    <xf numFmtId="0" fontId="25" fillId="0" borderId="0" applyFont="0" applyFill="0" applyBorder="0" applyAlignment="0" applyProtection="0"/>
    <xf numFmtId="0" fontId="150" fillId="0" borderId="0" applyFont="0" applyFill="0" applyBorder="0" applyAlignment="0" applyProtection="0"/>
    <xf numFmtId="0" fontId="20" fillId="0" borderId="0"/>
    <xf numFmtId="0" fontId="83" fillId="0" borderId="10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175" fillId="0" borderId="55" applyNumberFormat="0" applyFill="0" applyAlignment="0" applyProtection="0">
      <alignment vertical="center"/>
    </xf>
    <xf numFmtId="0" fontId="112" fillId="0" borderId="10" applyNumberFormat="0" applyFill="0" applyAlignment="0" applyProtection="0">
      <alignment vertical="center"/>
    </xf>
    <xf numFmtId="0" fontId="83" fillId="0" borderId="10" applyNumberFormat="0" applyFill="0" applyAlignment="0" applyProtection="0">
      <alignment vertical="center"/>
    </xf>
    <xf numFmtId="0" fontId="145" fillId="0" borderId="10" applyNumberFormat="0" applyFill="0" applyAlignment="0" applyProtection="0">
      <alignment vertical="center"/>
    </xf>
    <xf numFmtId="0" fontId="28" fillId="0" borderId="47" applyNumberFormat="0" applyFill="0" applyAlignment="0" applyProtection="0">
      <alignment vertical="center"/>
    </xf>
    <xf numFmtId="0" fontId="145" fillId="0" borderId="10" applyNumberFormat="0" applyFill="0" applyAlignment="0" applyProtection="0">
      <alignment vertical="center"/>
    </xf>
    <xf numFmtId="0" fontId="84" fillId="0" borderId="11" applyNumberFormat="0" applyFill="0" applyAlignment="0" applyProtection="0">
      <alignment vertical="center"/>
    </xf>
    <xf numFmtId="0" fontId="84" fillId="0" borderId="11" applyNumberFormat="0" applyFill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84" fillId="0" borderId="11" applyNumberFormat="0" applyFill="0" applyAlignment="0" applyProtection="0">
      <alignment vertical="center"/>
    </xf>
    <xf numFmtId="0" fontId="113" fillId="0" borderId="11" applyNumberFormat="0" applyFill="0" applyAlignment="0" applyProtection="0">
      <alignment vertical="center"/>
    </xf>
    <xf numFmtId="0" fontId="176" fillId="0" borderId="56" applyNumberFormat="0" applyFill="0" applyAlignment="0" applyProtection="0">
      <alignment vertical="center"/>
    </xf>
    <xf numFmtId="0" fontId="84" fillId="0" borderId="11" applyNumberFormat="0" applyFill="0" applyAlignment="0" applyProtection="0">
      <alignment vertical="center"/>
    </xf>
    <xf numFmtId="0" fontId="146" fillId="0" borderId="11" applyNumberFormat="0" applyFill="0" applyAlignment="0" applyProtection="0">
      <alignment vertical="center"/>
    </xf>
    <xf numFmtId="0" fontId="37" fillId="0" borderId="48" applyNumberFormat="0" applyFill="0" applyAlignment="0" applyProtection="0">
      <alignment vertical="center"/>
    </xf>
    <xf numFmtId="0" fontId="146" fillId="0" borderId="11" applyNumberFormat="0" applyFill="0" applyAlignment="0" applyProtection="0">
      <alignment vertical="center"/>
    </xf>
    <xf numFmtId="0" fontId="85" fillId="7" borderId="7" applyNumberFormat="0" applyAlignment="0" applyProtection="0">
      <alignment vertical="center"/>
    </xf>
    <xf numFmtId="0" fontId="85" fillId="7" borderId="7" applyNumberFormat="0" applyAlignment="0" applyProtection="0">
      <alignment vertical="center"/>
    </xf>
    <xf numFmtId="0" fontId="38" fillId="7" borderId="7" applyNumberFormat="0" applyAlignment="0" applyProtection="0">
      <alignment vertical="center"/>
    </xf>
    <xf numFmtId="0" fontId="85" fillId="30" borderId="7" applyNumberFormat="0" applyAlignment="0" applyProtection="0">
      <alignment vertical="center"/>
    </xf>
    <xf numFmtId="0" fontId="85" fillId="7" borderId="7" applyNumberFormat="0" applyAlignment="0" applyProtection="0">
      <alignment vertical="center"/>
    </xf>
    <xf numFmtId="0" fontId="85" fillId="30" borderId="7" applyNumberFormat="0" applyAlignment="0" applyProtection="0">
      <alignment vertical="center"/>
    </xf>
    <xf numFmtId="0" fontId="114" fillId="7" borderId="7" applyNumberFormat="0" applyAlignment="0" applyProtection="0">
      <alignment vertical="center"/>
    </xf>
    <xf numFmtId="0" fontId="177" fillId="60" borderId="52" applyNumberFormat="0" applyAlignment="0" applyProtection="0">
      <alignment vertical="center"/>
    </xf>
    <xf numFmtId="0" fontId="85" fillId="7" borderId="7" applyNumberFormat="0" applyAlignment="0" applyProtection="0">
      <alignment vertical="center"/>
    </xf>
    <xf numFmtId="0" fontId="147" fillId="7" borderId="7" applyNumberFormat="0" applyAlignment="0" applyProtection="0">
      <alignment vertical="center"/>
    </xf>
    <xf numFmtId="0" fontId="38" fillId="23" borderId="7" applyNumberFormat="0" applyAlignment="0" applyProtection="0">
      <alignment vertical="center"/>
    </xf>
    <xf numFmtId="0" fontId="147" fillId="7" borderId="7" applyNumberFormat="0" applyAlignment="0" applyProtection="0">
      <alignment vertical="center"/>
    </xf>
    <xf numFmtId="4" fontId="152" fillId="0" borderId="0">
      <protection locked="0"/>
    </xf>
    <xf numFmtId="207" fontId="4" fillId="0" borderId="0">
      <protection locked="0"/>
    </xf>
    <xf numFmtId="0" fontId="155" fillId="0" borderId="0">
      <alignment vertical="center"/>
    </xf>
    <xf numFmtId="0" fontId="86" fillId="0" borderId="12" applyNumberFormat="0" applyFill="0" applyAlignment="0" applyProtection="0">
      <alignment vertical="center"/>
    </xf>
    <xf numFmtId="0" fontId="41" fillId="0" borderId="12" applyNumberFormat="0" applyFill="0" applyAlignment="0" applyProtection="0">
      <alignment vertical="center"/>
    </xf>
    <xf numFmtId="0" fontId="178" fillId="0" borderId="57" applyNumberFormat="0" applyFill="0" applyAlignment="0" applyProtection="0">
      <alignment vertical="center"/>
    </xf>
    <xf numFmtId="0" fontId="115" fillId="0" borderId="12" applyNumberFormat="0" applyFill="0" applyAlignment="0" applyProtection="0">
      <alignment vertical="center"/>
    </xf>
    <xf numFmtId="0" fontId="86" fillId="0" borderId="12" applyNumberFormat="0" applyFill="0" applyAlignment="0" applyProtection="0">
      <alignment vertical="center"/>
    </xf>
    <xf numFmtId="0" fontId="86" fillId="0" borderId="12" applyNumberFormat="0" applyFill="0" applyAlignment="0" applyProtection="0">
      <alignment vertical="center"/>
    </xf>
    <xf numFmtId="0" fontId="71" fillId="0" borderId="49" applyNumberFormat="0" applyFill="0" applyAlignment="0" applyProtection="0">
      <alignment vertical="center"/>
    </xf>
    <xf numFmtId="0" fontId="87" fillId="0" borderId="13" applyNumberFormat="0" applyFill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179" fillId="0" borderId="58" applyNumberFormat="0" applyFill="0" applyAlignment="0" applyProtection="0">
      <alignment vertical="center"/>
    </xf>
    <xf numFmtId="0" fontId="116" fillId="0" borderId="13" applyNumberFormat="0" applyFill="0" applyAlignment="0" applyProtection="0">
      <alignment vertical="center"/>
    </xf>
    <xf numFmtId="0" fontId="87" fillId="0" borderId="13" applyNumberFormat="0" applyFill="0" applyAlignment="0" applyProtection="0">
      <alignment vertical="center"/>
    </xf>
    <xf numFmtId="0" fontId="87" fillId="0" borderId="13" applyNumberFormat="0" applyFill="0" applyAlignment="0" applyProtection="0">
      <alignment vertical="center"/>
    </xf>
    <xf numFmtId="0" fontId="72" fillId="0" borderId="50" applyNumberFormat="0" applyFill="0" applyAlignment="0" applyProtection="0">
      <alignment vertical="center"/>
    </xf>
    <xf numFmtId="0" fontId="88" fillId="0" borderId="14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180" fillId="0" borderId="59" applyNumberFormat="0" applyFill="0" applyAlignment="0" applyProtection="0">
      <alignment vertical="center"/>
    </xf>
    <xf numFmtId="0" fontId="117" fillId="0" borderId="14" applyNumberFormat="0" applyFill="0" applyAlignment="0" applyProtection="0">
      <alignment vertical="center"/>
    </xf>
    <xf numFmtId="0" fontId="88" fillId="0" borderId="14" applyNumberFormat="0" applyFill="0" applyAlignment="0" applyProtection="0">
      <alignment vertical="center"/>
    </xf>
    <xf numFmtId="0" fontId="88" fillId="0" borderId="14" applyNumberFormat="0" applyFill="0" applyAlignment="0" applyProtection="0">
      <alignment vertical="center"/>
    </xf>
    <xf numFmtId="0" fontId="73" fillId="0" borderId="51" applyNumberFormat="0" applyFill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180" fillId="0" borderId="0" applyNumberFormat="0" applyFill="0" applyBorder="0" applyAlignment="0" applyProtection="0">
      <alignment vertical="center"/>
    </xf>
    <xf numFmtId="0" fontId="117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88" fillId="0" borderId="0" applyNumberFormat="0" applyFill="0" applyBorder="0" applyAlignment="0" applyProtection="0">
      <alignment vertical="center"/>
    </xf>
    <xf numFmtId="0" fontId="7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81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70" fillId="0" borderId="0" applyNumberFormat="0" applyFill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44" fillId="4" borderId="0" applyNumberFormat="0" applyBorder="0" applyAlignment="0" applyProtection="0">
      <alignment vertical="center"/>
    </xf>
    <xf numFmtId="0" fontId="182" fillId="61" borderId="0" applyNumberFormat="0" applyBorder="0" applyAlignment="0" applyProtection="0">
      <alignment vertical="center"/>
    </xf>
    <xf numFmtId="0" fontId="118" fillId="4" borderId="0" applyNumberFormat="0" applyBorder="0" applyAlignment="0" applyProtection="0">
      <alignment vertical="center"/>
    </xf>
    <xf numFmtId="0" fontId="89" fillId="4" borderId="0" applyNumberFormat="0" applyBorder="0" applyAlignment="0" applyProtection="0">
      <alignment vertical="center"/>
    </xf>
    <xf numFmtId="0" fontId="148" fillId="4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148" fillId="4" borderId="0" applyNumberFormat="0" applyBorder="0" applyAlignment="0" applyProtection="0">
      <alignment vertical="center"/>
    </xf>
    <xf numFmtId="0" fontId="90" fillId="21" borderId="15" applyNumberFormat="0" applyAlignment="0" applyProtection="0">
      <alignment vertical="center"/>
    </xf>
    <xf numFmtId="0" fontId="90" fillId="21" borderId="15" applyNumberFormat="0" applyAlignment="0" applyProtection="0">
      <alignment vertical="center"/>
    </xf>
    <xf numFmtId="0" fontId="45" fillId="21" borderId="15" applyNumberFormat="0" applyAlignment="0" applyProtection="0">
      <alignment vertical="center"/>
    </xf>
    <xf numFmtId="0" fontId="90" fillId="25" borderId="15" applyNumberFormat="0" applyAlignment="0" applyProtection="0">
      <alignment vertical="center"/>
    </xf>
    <xf numFmtId="0" fontId="90" fillId="21" borderId="15" applyNumberFormat="0" applyAlignment="0" applyProtection="0">
      <alignment vertical="center"/>
    </xf>
    <xf numFmtId="0" fontId="90" fillId="25" borderId="15" applyNumberFormat="0" applyAlignment="0" applyProtection="0">
      <alignment vertical="center"/>
    </xf>
    <xf numFmtId="0" fontId="119" fillId="21" borderId="15" applyNumberFormat="0" applyAlignment="0" applyProtection="0">
      <alignment vertical="center"/>
    </xf>
    <xf numFmtId="0" fontId="183" fillId="55" borderId="60" applyNumberFormat="0" applyAlignment="0" applyProtection="0">
      <alignment vertical="center"/>
    </xf>
    <xf numFmtId="0" fontId="90" fillId="21" borderId="15" applyNumberFormat="0" applyAlignment="0" applyProtection="0">
      <alignment vertical="center"/>
    </xf>
    <xf numFmtId="0" fontId="149" fillId="21" borderId="15" applyNumberFormat="0" applyAlignment="0" applyProtection="0">
      <alignment vertical="center"/>
    </xf>
    <xf numFmtId="0" fontId="45" fillId="29" borderId="15" applyNumberFormat="0" applyAlignment="0" applyProtection="0">
      <alignment vertical="center"/>
    </xf>
    <xf numFmtId="0" fontId="149" fillId="21" borderId="15" applyNumberFormat="0" applyAlignment="0" applyProtection="0">
      <alignment vertical="center"/>
    </xf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41" fontId="4" fillId="0" borderId="0" applyFont="0" applyFill="0" applyBorder="0" applyAlignment="0" applyProtection="0"/>
    <xf numFmtId="176" fontId="2" fillId="0" borderId="0" applyProtection="0"/>
    <xf numFmtId="211" fontId="4" fillId="16" borderId="0" applyFill="0" applyBorder="0" applyProtection="0">
      <alignment horizontal="right"/>
    </xf>
    <xf numFmtId="0" fontId="2" fillId="0" borderId="0" applyFont="0" applyFill="0" applyBorder="0" applyAlignment="0" applyProtection="0"/>
    <xf numFmtId="0" fontId="46" fillId="0" borderId="0">
      <alignment vertical="center"/>
    </xf>
    <xf numFmtId="0" fontId="156" fillId="0" borderId="0">
      <alignment vertical="center"/>
    </xf>
    <xf numFmtId="0" fontId="100" fillId="0" borderId="0"/>
    <xf numFmtId="42" fontId="4" fillId="0" borderId="0" applyFont="0" applyFill="0" applyBorder="0" applyAlignment="0" applyProtection="0"/>
    <xf numFmtId="199" fontId="2" fillId="0" borderId="0" applyFont="0" applyFill="0" applyBorder="0" applyAlignment="0" applyProtection="0"/>
    <xf numFmtId="208" fontId="4" fillId="0" borderId="0">
      <protection locked="0"/>
    </xf>
    <xf numFmtId="0" fontId="4" fillId="0" borderId="0">
      <alignment vertical="center"/>
    </xf>
    <xf numFmtId="0" fontId="26" fillId="0" borderId="0">
      <alignment vertical="center"/>
    </xf>
    <xf numFmtId="0" fontId="4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7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120" fillId="0" borderId="0">
      <alignment vertical="center"/>
    </xf>
    <xf numFmtId="0" fontId="167" fillId="0" borderId="0">
      <alignment vertical="center"/>
    </xf>
    <xf numFmtId="0" fontId="167" fillId="0" borderId="0">
      <alignment vertical="center"/>
    </xf>
    <xf numFmtId="0" fontId="167" fillId="0" borderId="0">
      <alignment vertical="center"/>
    </xf>
    <xf numFmtId="0" fontId="4" fillId="0" borderId="0">
      <alignment vertical="center"/>
    </xf>
    <xf numFmtId="0" fontId="4" fillId="0" borderId="0"/>
    <xf numFmtId="0" fontId="26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0"/>
    <xf numFmtId="0" fontId="20" fillId="0" borderId="0"/>
    <xf numFmtId="0" fontId="4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67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20" fillId="0" borderId="0"/>
    <xf numFmtId="0" fontId="4" fillId="0" borderId="0">
      <alignment vertical="center"/>
    </xf>
    <xf numFmtId="0" fontId="2" fillId="0" borderId="0"/>
    <xf numFmtId="0" fontId="167" fillId="0" borderId="0">
      <alignment vertical="center"/>
    </xf>
    <xf numFmtId="0" fontId="4" fillId="0" borderId="0"/>
    <xf numFmtId="0" fontId="2" fillId="0" borderId="0"/>
    <xf numFmtId="0" fontId="65" fillId="0" borderId="0" applyBorder="0"/>
    <xf numFmtId="0" fontId="26" fillId="0" borderId="0">
      <alignment vertical="center"/>
    </xf>
    <xf numFmtId="0" fontId="26" fillId="0" borderId="0">
      <alignment vertical="center"/>
    </xf>
    <xf numFmtId="0" fontId="4" fillId="0" borderId="0"/>
    <xf numFmtId="0" fontId="96" fillId="0" borderId="0"/>
    <xf numFmtId="0" fontId="26" fillId="0" borderId="0">
      <alignment vertical="center"/>
    </xf>
    <xf numFmtId="0" fontId="2" fillId="0" borderId="0"/>
    <xf numFmtId="0" fontId="4" fillId="0" borderId="0">
      <alignment vertical="center"/>
    </xf>
    <xf numFmtId="0" fontId="2" fillId="0" borderId="0"/>
    <xf numFmtId="0" fontId="2" fillId="0" borderId="0"/>
    <xf numFmtId="0" fontId="167" fillId="0" borderId="0">
      <alignment vertical="center"/>
    </xf>
    <xf numFmtId="0" fontId="4" fillId="0" borderId="0"/>
    <xf numFmtId="0" fontId="26" fillId="0" borderId="0">
      <alignment vertical="center"/>
    </xf>
    <xf numFmtId="0" fontId="2" fillId="0" borderId="0"/>
    <xf numFmtId="0" fontId="4" fillId="0" borderId="0"/>
    <xf numFmtId="0" fontId="4" fillId="0" borderId="0"/>
    <xf numFmtId="0" fontId="2" fillId="0" borderId="0"/>
    <xf numFmtId="0" fontId="4" fillId="0" borderId="0"/>
    <xf numFmtId="0" fontId="2" fillId="0" borderId="0"/>
    <xf numFmtId="0" fontId="26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2" fillId="0" borderId="0"/>
    <xf numFmtId="0" fontId="2" fillId="0" borderId="0"/>
    <xf numFmtId="0" fontId="2" fillId="0" borderId="0"/>
    <xf numFmtId="0" fontId="26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7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67" fillId="0" borderId="0">
      <alignment vertical="center"/>
    </xf>
    <xf numFmtId="0" fontId="167" fillId="0" borderId="0">
      <alignment vertical="center"/>
    </xf>
    <xf numFmtId="0" fontId="26" fillId="0" borderId="0">
      <alignment vertical="center"/>
    </xf>
    <xf numFmtId="0" fontId="4" fillId="0" borderId="0"/>
    <xf numFmtId="0" fontId="10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26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167" fillId="0" borderId="0">
      <alignment vertical="center"/>
    </xf>
    <xf numFmtId="0" fontId="4" fillId="0" borderId="0">
      <alignment vertical="center"/>
    </xf>
    <xf numFmtId="0" fontId="26" fillId="0" borderId="0">
      <alignment vertical="center"/>
    </xf>
    <xf numFmtId="0" fontId="20" fillId="0" borderId="0"/>
    <xf numFmtId="0" fontId="4" fillId="0" borderId="0">
      <alignment vertical="center"/>
    </xf>
    <xf numFmtId="0" fontId="167" fillId="0" borderId="0">
      <alignment vertical="center"/>
    </xf>
    <xf numFmtId="0" fontId="26" fillId="0" borderId="0">
      <alignment vertical="center"/>
    </xf>
    <xf numFmtId="0" fontId="20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167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167" fillId="0" borderId="0">
      <alignment vertical="center"/>
    </xf>
    <xf numFmtId="0" fontId="2" fillId="0" borderId="0"/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" fillId="0" borderId="0"/>
    <xf numFmtId="0" fontId="20" fillId="0" borderId="0"/>
    <xf numFmtId="0" fontId="4" fillId="0" borderId="0">
      <alignment vertical="center"/>
    </xf>
    <xf numFmtId="0" fontId="167" fillId="0" borderId="0">
      <alignment vertical="center"/>
    </xf>
    <xf numFmtId="0" fontId="4" fillId="0" borderId="0"/>
    <xf numFmtId="0" fontId="26" fillId="0" borderId="0">
      <alignment vertical="center"/>
    </xf>
    <xf numFmtId="0" fontId="4" fillId="0" borderId="0"/>
    <xf numFmtId="0" fontId="4" fillId="0" borderId="0"/>
    <xf numFmtId="0" fontId="167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167" fillId="0" borderId="0">
      <alignment vertical="center"/>
    </xf>
    <xf numFmtId="0" fontId="167" fillId="0" borderId="0">
      <alignment vertical="center"/>
    </xf>
    <xf numFmtId="0" fontId="2" fillId="0" borderId="0"/>
    <xf numFmtId="0" fontId="4" fillId="0" borderId="0"/>
    <xf numFmtId="0" fontId="167" fillId="0" borderId="0"/>
    <xf numFmtId="0" fontId="4" fillId="0" borderId="0">
      <alignment vertical="center"/>
    </xf>
    <xf numFmtId="0" fontId="167" fillId="0" borderId="0">
      <alignment vertical="center"/>
    </xf>
    <xf numFmtId="0" fontId="167" fillId="0" borderId="0"/>
    <xf numFmtId="0" fontId="167" fillId="0" borderId="0">
      <alignment vertical="center"/>
    </xf>
    <xf numFmtId="0" fontId="167" fillId="0" borderId="0">
      <alignment vertical="center"/>
    </xf>
    <xf numFmtId="0" fontId="2" fillId="0" borderId="0"/>
    <xf numFmtId="0" fontId="26" fillId="0" borderId="0">
      <alignment vertical="center"/>
    </xf>
    <xf numFmtId="0" fontId="2" fillId="0" borderId="0" applyProtection="0"/>
    <xf numFmtId="0" fontId="26" fillId="0" borderId="0">
      <alignment vertical="center"/>
    </xf>
    <xf numFmtId="0" fontId="26" fillId="0" borderId="0">
      <alignment vertical="center"/>
    </xf>
    <xf numFmtId="0" fontId="2" fillId="0" borderId="0"/>
    <xf numFmtId="0" fontId="26" fillId="0" borderId="0">
      <alignment vertical="center"/>
    </xf>
    <xf numFmtId="0" fontId="4" fillId="0" borderId="0">
      <alignment vertical="center"/>
    </xf>
    <xf numFmtId="0" fontId="92" fillId="0" borderId="0"/>
    <xf numFmtId="0" fontId="167" fillId="0" borderId="0">
      <alignment vertical="center"/>
    </xf>
    <xf numFmtId="0" fontId="4" fillId="0" borderId="0">
      <alignment vertical="center"/>
    </xf>
    <xf numFmtId="0" fontId="167" fillId="0" borderId="0">
      <alignment vertical="center"/>
    </xf>
    <xf numFmtId="0" fontId="4" fillId="0" borderId="0"/>
    <xf numFmtId="0" fontId="2" fillId="0" borderId="0"/>
    <xf numFmtId="0" fontId="167" fillId="0" borderId="0">
      <alignment vertical="center"/>
    </xf>
    <xf numFmtId="0" fontId="167" fillId="0" borderId="0">
      <alignment vertical="center"/>
    </xf>
    <xf numFmtId="0" fontId="4" fillId="0" borderId="0">
      <alignment vertical="center"/>
    </xf>
    <xf numFmtId="0" fontId="167" fillId="0" borderId="0">
      <alignment vertical="center"/>
    </xf>
    <xf numFmtId="0" fontId="4" fillId="0" borderId="0"/>
    <xf numFmtId="0" fontId="2" fillId="0" borderId="0"/>
    <xf numFmtId="0" fontId="167" fillId="0" borderId="0">
      <alignment vertical="center"/>
    </xf>
    <xf numFmtId="0" fontId="20" fillId="0" borderId="0"/>
    <xf numFmtId="0" fontId="20" fillId="0" borderId="0"/>
    <xf numFmtId="0" fontId="20" fillId="0" borderId="0"/>
    <xf numFmtId="0" fontId="4" fillId="0" borderId="0">
      <alignment vertical="center"/>
    </xf>
    <xf numFmtId="0" fontId="4" fillId="0" borderId="0"/>
    <xf numFmtId="0" fontId="2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91" fillId="0" borderId="0" applyNumberFormat="0" applyFill="0" applyBorder="0" applyAlignment="0" applyProtection="0">
      <alignment vertical="top"/>
      <protection locked="0"/>
    </xf>
    <xf numFmtId="0" fontId="103" fillId="0" borderId="0" applyNumberFormat="0" applyFill="0" applyBorder="0" applyAlignment="0" applyProtection="0">
      <alignment vertical="top"/>
      <protection locked="0"/>
    </xf>
    <xf numFmtId="0" fontId="125" fillId="0" borderId="0" applyNumberFormat="0" applyFill="0" applyBorder="0" applyAlignment="0" applyProtection="0">
      <alignment vertical="top"/>
      <protection locked="0"/>
    </xf>
    <xf numFmtId="0" fontId="152" fillId="0" borderId="5">
      <protection locked="0"/>
    </xf>
    <xf numFmtId="209" fontId="4" fillId="0" borderId="0">
      <protection locked="0"/>
    </xf>
    <xf numFmtId="210" fontId="4" fillId="0" borderId="0">
      <protection locked="0"/>
    </xf>
    <xf numFmtId="0" fontId="1" fillId="0" borderId="0">
      <alignment vertical="center"/>
    </xf>
    <xf numFmtId="0" fontId="1" fillId="0" borderId="0">
      <alignment vertical="center"/>
    </xf>
    <xf numFmtId="41" fontId="167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" fillId="0" borderId="0"/>
  </cellStyleXfs>
  <cellXfs count="512">
    <xf numFmtId="0" fontId="0" fillId="0" borderId="0" xfId="0"/>
    <xf numFmtId="49" fontId="5" fillId="16" borderId="0" xfId="0" applyNumberFormat="1" applyFont="1" applyFill="1" applyBorder="1" applyAlignment="1">
      <alignment horizontal="center" vertical="center"/>
    </xf>
    <xf numFmtId="0" fontId="5" fillId="16" borderId="0" xfId="0" applyFont="1" applyFill="1" applyBorder="1" applyAlignment="1">
      <alignment horizontal="center" vertical="center"/>
    </xf>
    <xf numFmtId="49" fontId="0" fillId="16" borderId="0" xfId="0" applyNumberFormat="1" applyFill="1" applyBorder="1" applyAlignment="1">
      <alignment horizontal="center" vertical="center"/>
    </xf>
    <xf numFmtId="0" fontId="0" fillId="16" borderId="0" xfId="0" applyFill="1" applyBorder="1" applyAlignment="1">
      <alignment horizontal="center" vertical="center"/>
    </xf>
    <xf numFmtId="49" fontId="14" fillId="16" borderId="0" xfId="0" applyNumberFormat="1" applyFont="1" applyFill="1" applyBorder="1" applyAlignment="1">
      <alignment horizontal="left" vertical="center"/>
    </xf>
    <xf numFmtId="179" fontId="6" fillId="0" borderId="0" xfId="74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4" xfId="0" quotePrefix="1" applyNumberFormat="1" applyFont="1" applyFill="1" applyBorder="1" applyAlignment="1">
      <alignment horizontal="center" vertical="center"/>
    </xf>
    <xf numFmtId="41" fontId="6" fillId="0" borderId="0" xfId="74" applyNumberFormat="1" applyFont="1" applyFill="1" applyBorder="1" applyAlignment="1">
      <alignment horizontal="right" vertical="center"/>
    </xf>
    <xf numFmtId="41" fontId="9" fillId="0" borderId="0" xfId="74" applyNumberFormat="1" applyFont="1" applyFill="1" applyBorder="1" applyAlignment="1">
      <alignment horizontal="right" vertical="center"/>
    </xf>
    <xf numFmtId="0" fontId="6" fillId="0" borderId="0" xfId="97" applyFont="1" applyFill="1" applyAlignment="1">
      <alignment horizontal="left" vertical="top"/>
    </xf>
    <xf numFmtId="0" fontId="6" fillId="0" borderId="4" xfId="0" applyFont="1" applyFill="1" applyBorder="1" applyAlignment="1">
      <alignment horizontal="left" vertical="center"/>
    </xf>
    <xf numFmtId="180" fontId="6" fillId="0" borderId="4" xfId="0" applyNumberFormat="1" applyFont="1" applyFill="1" applyBorder="1" applyAlignment="1">
      <alignment horizontal="left" vertical="center"/>
    </xf>
    <xf numFmtId="181" fontId="6" fillId="0" borderId="4" xfId="0" applyNumberFormat="1" applyFont="1" applyFill="1" applyBorder="1" applyAlignment="1">
      <alignment horizontal="right" vertical="center"/>
    </xf>
    <xf numFmtId="0" fontId="9" fillId="0" borderId="0" xfId="0" applyNumberFormat="1" applyFont="1" applyFill="1" applyBorder="1" applyAlignment="1">
      <alignment horizontal="center" vertical="center"/>
    </xf>
    <xf numFmtId="193" fontId="6" fillId="0" borderId="0" xfId="0" applyNumberFormat="1" applyFont="1" applyFill="1" applyBorder="1" applyAlignment="1">
      <alignment horizontal="center" vertical="center"/>
    </xf>
    <xf numFmtId="193" fontId="9" fillId="0" borderId="0" xfId="0" applyNumberFormat="1" applyFont="1" applyFill="1" applyBorder="1" applyAlignment="1">
      <alignment horizontal="center" vertical="center"/>
    </xf>
    <xf numFmtId="41" fontId="9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center" vertical="center"/>
    </xf>
    <xf numFmtId="181" fontId="6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52" fillId="0" borderId="0" xfId="0" applyFont="1" applyFill="1" applyAlignment="1">
      <alignment vertical="center" wrapText="1"/>
    </xf>
    <xf numFmtId="181" fontId="6" fillId="0" borderId="0" xfId="0" applyNumberFormat="1" applyFont="1" applyFill="1" applyBorder="1" applyAlignment="1">
      <alignment horizontal="left" vertical="center"/>
    </xf>
    <xf numFmtId="41" fontId="6" fillId="0" borderId="0" xfId="0" applyNumberFormat="1" applyFont="1" applyFill="1" applyAlignment="1">
      <alignment horizontal="right" vertical="center"/>
    </xf>
    <xf numFmtId="41" fontId="6" fillId="0" borderId="0" xfId="0" applyNumberFormat="1" applyFont="1" applyFill="1" applyBorder="1" applyAlignment="1">
      <alignment horizontal="center" vertical="center"/>
    </xf>
    <xf numFmtId="0" fontId="9" fillId="0" borderId="0" xfId="0" quotePrefix="1" applyFont="1" applyFill="1" applyBorder="1" applyAlignment="1">
      <alignment horizontal="center" vertical="center"/>
    </xf>
    <xf numFmtId="41" fontId="6" fillId="0" borderId="0" xfId="0" applyNumberFormat="1" applyFont="1" applyFill="1" applyBorder="1" applyAlignment="1">
      <alignment horizontal="left" vertical="center"/>
    </xf>
    <xf numFmtId="41" fontId="6" fillId="0" borderId="0" xfId="74" applyNumberFormat="1" applyFont="1" applyFill="1" applyAlignment="1">
      <alignment horizontal="right" vertical="center"/>
    </xf>
    <xf numFmtId="41" fontId="6" fillId="0" borderId="0" xfId="0" applyNumberFormat="1" applyFont="1" applyFill="1" applyBorder="1" applyAlignment="1">
      <alignment horizontal="left" vertical="center" wrapText="1"/>
    </xf>
    <xf numFmtId="41" fontId="6" fillId="0" borderId="4" xfId="0" applyNumberFormat="1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right"/>
    </xf>
    <xf numFmtId="0" fontId="7" fillId="0" borderId="0" xfId="98" applyFont="1" applyFill="1" applyBorder="1" applyAlignment="1">
      <alignment horizontal="center" vertical="center"/>
    </xf>
    <xf numFmtId="0" fontId="8" fillId="0" borderId="0" xfId="98" applyFont="1" applyFill="1" applyBorder="1" applyAlignment="1">
      <alignment horizontal="center" vertical="center"/>
    </xf>
    <xf numFmtId="0" fontId="6" fillId="0" borderId="0" xfId="98" applyFont="1" applyFill="1" applyBorder="1" applyAlignment="1">
      <alignment horizontal="left" vertical="center"/>
    </xf>
    <xf numFmtId="0" fontId="6" fillId="0" borderId="0" xfId="98" applyFont="1" applyFill="1" applyBorder="1" applyAlignment="1">
      <alignment horizontal="right" vertical="center"/>
    </xf>
    <xf numFmtId="41" fontId="6" fillId="0" borderId="0" xfId="98" applyNumberFormat="1" applyFont="1" applyFill="1" applyBorder="1" applyAlignment="1">
      <alignment horizontal="center" vertical="center"/>
    </xf>
    <xf numFmtId="41" fontId="6" fillId="0" borderId="18" xfId="98" applyNumberFormat="1" applyFont="1" applyFill="1" applyBorder="1" applyAlignment="1">
      <alignment horizontal="center" vertical="center"/>
    </xf>
    <xf numFmtId="41" fontId="6" fillId="0" borderId="18" xfId="98" applyNumberFormat="1" applyFont="1" applyFill="1" applyBorder="1" applyAlignment="1">
      <alignment vertical="center" wrapText="1"/>
    </xf>
    <xf numFmtId="41" fontId="6" fillId="0" borderId="40" xfId="98" applyNumberFormat="1" applyFont="1" applyFill="1" applyBorder="1" applyAlignment="1">
      <alignment vertical="center" wrapText="1"/>
    </xf>
    <xf numFmtId="41" fontId="6" fillId="0" borderId="0" xfId="98" applyNumberFormat="1" applyFont="1" applyFill="1" applyBorder="1" applyAlignment="1">
      <alignment horizontal="right" vertical="center"/>
    </xf>
    <xf numFmtId="0" fontId="6" fillId="0" borderId="0" xfId="98" quotePrefix="1" applyNumberFormat="1" applyFont="1" applyFill="1" applyBorder="1" applyAlignment="1">
      <alignment horizontal="center" vertical="center"/>
    </xf>
    <xf numFmtId="41" fontId="9" fillId="0" borderId="0" xfId="98" applyNumberFormat="1" applyFont="1" applyFill="1" applyBorder="1" applyAlignment="1">
      <alignment horizontal="center" vertical="center"/>
    </xf>
    <xf numFmtId="0" fontId="6" fillId="0" borderId="0" xfId="100" applyFont="1" applyFill="1" applyAlignment="1">
      <alignment horizontal="left" vertical="center"/>
    </xf>
    <xf numFmtId="0" fontId="10" fillId="0" borderId="0" xfId="100" applyFont="1" applyFill="1" applyAlignment="1">
      <alignment horizontal="left" vertical="center"/>
    </xf>
    <xf numFmtId="0" fontId="12" fillId="0" borderId="0" xfId="98" applyFont="1" applyFill="1" applyAlignment="1">
      <alignment horizontal="center" vertical="center"/>
    </xf>
    <xf numFmtId="0" fontId="51" fillId="0" borderId="0" xfId="98" applyFont="1" applyFill="1" applyBorder="1" applyAlignment="1">
      <alignment horizontal="center" vertical="center"/>
    </xf>
    <xf numFmtId="0" fontId="54" fillId="0" borderId="0" xfId="98" applyFont="1" applyFill="1" applyAlignment="1">
      <alignment horizontal="center" vertical="center"/>
    </xf>
    <xf numFmtId="0" fontId="6" fillId="0" borderId="0" xfId="0" applyFont="1" applyFill="1" applyAlignment="1">
      <alignment horizontal="left" vertical="top"/>
    </xf>
    <xf numFmtId="3" fontId="6" fillId="0" borderId="4" xfId="0" applyNumberFormat="1" applyFont="1" applyFill="1" applyBorder="1" applyAlignment="1">
      <alignment horizontal="left" vertical="center"/>
    </xf>
    <xf numFmtId="3" fontId="6" fillId="0" borderId="4" xfId="0" applyNumberFormat="1" applyFont="1" applyFill="1" applyBorder="1" applyAlignment="1">
      <alignment horizontal="right" vertical="center"/>
    </xf>
    <xf numFmtId="41" fontId="9" fillId="0" borderId="0" xfId="74" applyNumberFormat="1" applyFont="1" applyFill="1" applyAlignment="1">
      <alignment horizontal="right" vertical="center"/>
    </xf>
    <xf numFmtId="49" fontId="6" fillId="0" borderId="0" xfId="0" applyNumberFormat="1" applyFont="1" applyFill="1" applyBorder="1" applyAlignment="1">
      <alignment horizontal="left" vertical="center" wrapText="1"/>
    </xf>
    <xf numFmtId="49" fontId="6" fillId="0" borderId="4" xfId="0" applyNumberFormat="1" applyFont="1" applyFill="1" applyBorder="1" applyAlignment="1">
      <alignment horizontal="left" vertical="center" wrapText="1"/>
    </xf>
    <xf numFmtId="3" fontId="6" fillId="0" borderId="0" xfId="0" applyNumberFormat="1" applyFont="1" applyFill="1" applyAlignment="1">
      <alignment horizontal="center" vertical="center"/>
    </xf>
    <xf numFmtId="180" fontId="11" fillId="0" borderId="0" xfId="90" applyNumberFormat="1" applyFont="1" applyFill="1" applyBorder="1" applyAlignment="1">
      <alignment horizontal="center" vertical="top"/>
    </xf>
    <xf numFmtId="0" fontId="8" fillId="0" borderId="0" xfId="0" applyFont="1" applyFill="1" applyAlignment="1">
      <alignment horizontal="center" vertical="center"/>
    </xf>
    <xf numFmtId="180" fontId="6" fillId="0" borderId="0" xfId="90" applyNumberFormat="1" applyFont="1" applyFill="1" applyBorder="1" applyAlignment="1">
      <alignment horizontal="left" vertical="center"/>
    </xf>
    <xf numFmtId="183" fontId="6" fillId="0" borderId="0" xfId="0" applyNumberFormat="1" applyFont="1" applyFill="1" applyBorder="1" applyAlignment="1">
      <alignment horizontal="right" vertical="center"/>
    </xf>
    <xf numFmtId="1" fontId="6" fillId="0" borderId="0" xfId="0" applyNumberFormat="1" applyFont="1" applyFill="1" applyBorder="1" applyAlignment="1">
      <alignment horizontal="left" vertical="center"/>
    </xf>
    <xf numFmtId="3" fontId="6" fillId="0" borderId="0" xfId="0" applyNumberFormat="1" applyFont="1" applyFill="1" applyBorder="1" applyAlignment="1">
      <alignment horizontal="left" vertical="center"/>
    </xf>
    <xf numFmtId="1" fontId="6" fillId="0" borderId="4" xfId="0" applyNumberFormat="1" applyFont="1" applyFill="1" applyBorder="1" applyAlignment="1">
      <alignment horizontal="left" vertical="center"/>
    </xf>
    <xf numFmtId="0" fontId="12" fillId="0" borderId="0" xfId="97" applyFont="1" applyFill="1" applyBorder="1" applyAlignment="1">
      <alignment horizontal="center" vertical="top"/>
    </xf>
    <xf numFmtId="0" fontId="7" fillId="0" borderId="0" xfId="97" applyFont="1" applyFill="1" applyBorder="1" applyAlignment="1">
      <alignment horizontal="center" vertical="center"/>
    </xf>
    <xf numFmtId="0" fontId="8" fillId="0" borderId="0" xfId="97" applyFont="1" applyFill="1" applyBorder="1" applyAlignment="1">
      <alignment horizontal="center" vertical="center"/>
    </xf>
    <xf numFmtId="0" fontId="6" fillId="0" borderId="0" xfId="97" applyFont="1" applyFill="1" applyBorder="1" applyAlignment="1">
      <alignment horizontal="right" vertical="center"/>
    </xf>
    <xf numFmtId="0" fontId="6" fillId="0" borderId="0" xfId="97" applyFont="1" applyFill="1" applyBorder="1" applyAlignment="1">
      <alignment horizontal="center" vertical="center"/>
    </xf>
    <xf numFmtId="41" fontId="6" fillId="0" borderId="0" xfId="74" applyNumberFormat="1" applyFont="1" applyFill="1" applyBorder="1" applyAlignment="1" applyProtection="1">
      <alignment horizontal="right" vertical="center"/>
      <protection locked="0"/>
    </xf>
    <xf numFmtId="41" fontId="6" fillId="0" borderId="0" xfId="97" applyNumberFormat="1" applyFont="1" applyFill="1" applyBorder="1" applyAlignment="1" applyProtection="1">
      <alignment horizontal="center" vertical="center"/>
      <protection locked="0"/>
    </xf>
    <xf numFmtId="0" fontId="6" fillId="0" borderId="0" xfId="97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justify"/>
    </xf>
    <xf numFmtId="0" fontId="9" fillId="0" borderId="0" xfId="97" applyNumberFormat="1" applyFont="1" applyFill="1" applyBorder="1" applyAlignment="1">
      <alignment horizontal="center" vertical="center"/>
    </xf>
    <xf numFmtId="0" fontId="9" fillId="0" borderId="0" xfId="0" applyFont="1" applyFill="1" applyAlignment="1">
      <alignment horizontal="justify"/>
    </xf>
    <xf numFmtId="0" fontId="9" fillId="0" borderId="0" xfId="97" applyFont="1" applyFill="1" applyBorder="1" applyAlignment="1">
      <alignment horizontal="center" vertical="center"/>
    </xf>
    <xf numFmtId="41" fontId="9" fillId="0" borderId="0" xfId="74" applyNumberFormat="1" applyFont="1" applyFill="1" applyAlignment="1" applyProtection="1">
      <alignment horizontal="right" vertical="center"/>
      <protection locked="0"/>
    </xf>
    <xf numFmtId="41" fontId="9" fillId="0" borderId="0" xfId="74" applyNumberFormat="1" applyFont="1" applyFill="1" applyBorder="1" applyAlignment="1" applyProtection="1">
      <alignment horizontal="right" vertical="center"/>
      <protection locked="0"/>
    </xf>
    <xf numFmtId="0" fontId="6" fillId="0" borderId="0" xfId="97" applyFont="1" applyFill="1" applyAlignment="1">
      <alignment horizontal="left" vertical="center"/>
    </xf>
    <xf numFmtId="0" fontId="6" fillId="0" borderId="0" xfId="97" applyFont="1" applyFill="1" applyAlignment="1">
      <alignment horizontal="center" vertical="center"/>
    </xf>
    <xf numFmtId="0" fontId="12" fillId="0" borderId="0" xfId="97" applyFont="1" applyFill="1" applyAlignment="1">
      <alignment horizontal="center" vertical="center"/>
    </xf>
    <xf numFmtId="181" fontId="6" fillId="0" borderId="0" xfId="0" applyNumberFormat="1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/>
    </xf>
    <xf numFmtId="177" fontId="6" fillId="0" borderId="22" xfId="90" applyFont="1" applyFill="1" applyBorder="1" applyAlignment="1">
      <alignment horizontal="center" vertical="center" wrapText="1"/>
    </xf>
    <xf numFmtId="0" fontId="6" fillId="0" borderId="0" xfId="74" quotePrefix="1" applyNumberFormat="1" applyFont="1" applyFill="1" applyBorder="1" applyAlignment="1">
      <alignment horizontal="center" vertical="center"/>
    </xf>
    <xf numFmtId="0" fontId="9" fillId="0" borderId="4" xfId="74" quotePrefix="1" applyNumberFormat="1" applyFont="1" applyFill="1" applyBorder="1" applyAlignment="1">
      <alignment horizontal="center" vertical="center"/>
    </xf>
    <xf numFmtId="181" fontId="6" fillId="0" borderId="0" xfId="74" applyNumberFormat="1" applyFont="1" applyFill="1" applyBorder="1" applyAlignment="1" applyProtection="1">
      <alignment horizontal="right" vertical="center"/>
      <protection locked="0"/>
    </xf>
    <xf numFmtId="180" fontId="0" fillId="0" borderId="0" xfId="0" applyNumberFormat="1" applyFont="1" applyFill="1" applyAlignment="1">
      <alignment horizontal="center" vertical="top"/>
    </xf>
    <xf numFmtId="0" fontId="0" fillId="0" borderId="0" xfId="0" applyFont="1" applyFill="1" applyBorder="1" applyAlignment="1">
      <alignment horizontal="center" vertical="top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180" fontId="0" fillId="0" borderId="0" xfId="0" applyNumberFormat="1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84" fontId="6" fillId="0" borderId="0" xfId="74" applyNumberFormat="1" applyFont="1" applyFill="1" applyBorder="1" applyAlignment="1">
      <alignment horizontal="righ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3" fontId="6" fillId="0" borderId="0" xfId="0" applyNumberFormat="1" applyFont="1" applyFill="1" applyAlignment="1">
      <alignment horizontal="right" vertical="top"/>
    </xf>
    <xf numFmtId="180" fontId="6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3" fontId="6" fillId="0" borderId="0" xfId="0" applyNumberFormat="1" applyFont="1" applyFill="1" applyAlignment="1">
      <alignment horizontal="left" vertical="top"/>
    </xf>
    <xf numFmtId="194" fontId="6" fillId="0" borderId="0" xfId="69" applyNumberFormat="1" applyFont="1" applyFill="1" applyBorder="1" applyAlignment="1">
      <alignment horizontal="right" vertical="center"/>
    </xf>
    <xf numFmtId="0" fontId="6" fillId="0" borderId="0" xfId="0" applyNumberFormat="1" applyFont="1" applyFill="1" applyBorder="1" applyAlignment="1">
      <alignment horizontal="left" vertical="center"/>
    </xf>
    <xf numFmtId="0" fontId="6" fillId="0" borderId="0" xfId="90" applyNumberFormat="1" applyFont="1" applyFill="1" applyBorder="1" applyAlignment="1">
      <alignment horizontal="left" vertical="center"/>
    </xf>
    <xf numFmtId="0" fontId="6" fillId="0" borderId="0" xfId="0" quotePrefix="1" applyNumberFormat="1" applyFont="1" applyFill="1" applyBorder="1" applyAlignment="1">
      <alignment horizontal="left" vertical="center"/>
    </xf>
    <xf numFmtId="0" fontId="6" fillId="0" borderId="0" xfId="90" quotePrefix="1" applyNumberFormat="1" applyFont="1" applyFill="1" applyBorder="1" applyAlignment="1">
      <alignment horizontal="left" vertical="center"/>
    </xf>
    <xf numFmtId="180" fontId="6" fillId="0" borderId="0" xfId="0" applyNumberFormat="1" applyFont="1" applyFill="1" applyAlignment="1">
      <alignment horizontal="center" vertical="center"/>
    </xf>
    <xf numFmtId="180" fontId="6" fillId="0" borderId="0" xfId="90" applyNumberFormat="1" applyFont="1" applyFill="1" applyBorder="1" applyAlignment="1">
      <alignment horizontal="center" vertical="center"/>
    </xf>
    <xf numFmtId="180" fontId="11" fillId="0" borderId="0" xfId="90" applyNumberFormat="1" applyFont="1" applyFill="1" applyBorder="1" applyAlignment="1">
      <alignment horizontal="center" vertical="center"/>
    </xf>
    <xf numFmtId="0" fontId="6" fillId="0" borderId="0" xfId="0" applyNumberFormat="1" applyFont="1" applyFill="1" applyAlignment="1">
      <alignment horizontal="left" vertical="top"/>
    </xf>
    <xf numFmtId="0" fontId="6" fillId="0" borderId="0" xfId="0" applyNumberFormat="1" applyFont="1" applyFill="1" applyAlignment="1">
      <alignment horizontal="right" vertical="top"/>
    </xf>
    <xf numFmtId="1" fontId="6" fillId="0" borderId="0" xfId="0" quotePrefix="1" applyNumberFormat="1" applyFont="1" applyFill="1" applyBorder="1" applyAlignment="1">
      <alignment horizontal="center" vertical="center"/>
    </xf>
    <xf numFmtId="0" fontId="6" fillId="0" borderId="0" xfId="70" quotePrefix="1" applyNumberFormat="1" applyFont="1" applyFill="1" applyBorder="1" applyAlignment="1">
      <alignment horizontal="center" vertical="center"/>
    </xf>
    <xf numFmtId="1" fontId="9" fillId="0" borderId="45" xfId="70" quotePrefix="1" applyNumberFormat="1" applyFont="1" applyFill="1" applyBorder="1" applyAlignment="1">
      <alignment horizontal="center" vertical="center"/>
    </xf>
    <xf numFmtId="0" fontId="9" fillId="0" borderId="45" xfId="74" quotePrefix="1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justify"/>
    </xf>
    <xf numFmtId="3" fontId="0" fillId="0" borderId="0" xfId="0" applyNumberFormat="1" applyFont="1" applyFill="1" applyAlignment="1">
      <alignment horizontal="center" vertical="top"/>
    </xf>
    <xf numFmtId="0" fontId="6" fillId="0" borderId="0" xfId="0" applyFont="1" applyFill="1" applyAlignment="1">
      <alignment horizontal="right" vertical="top"/>
    </xf>
    <xf numFmtId="177" fontId="6" fillId="0" borderId="0" xfId="90" applyFont="1" applyFill="1" applyBorder="1" applyAlignment="1">
      <alignment horizontal="left" vertical="top"/>
    </xf>
    <xf numFmtId="177" fontId="11" fillId="0" borderId="0" xfId="90" applyFont="1" applyFill="1" applyBorder="1" applyAlignment="1">
      <alignment horizontal="center" vertical="top"/>
    </xf>
    <xf numFmtId="3" fontId="0" fillId="0" borderId="0" xfId="0" applyNumberFormat="1" applyFont="1" applyFill="1" applyBorder="1" applyAlignment="1">
      <alignment horizontal="center" vertical="top"/>
    </xf>
    <xf numFmtId="0" fontId="0" fillId="0" borderId="0" xfId="0" applyFont="1" applyFill="1" applyAlignment="1">
      <alignment horizontal="center" vertical="top"/>
    </xf>
    <xf numFmtId="0" fontId="6" fillId="0" borderId="0" xfId="0" quotePrefix="1" applyNumberFormat="1" applyFont="1" applyFill="1" applyBorder="1" applyAlignment="1">
      <alignment horizontal="center" vertical="center" shrinkToFit="1"/>
    </xf>
    <xf numFmtId="0" fontId="9" fillId="0" borderId="4" xfId="0" quotePrefix="1" applyNumberFormat="1" applyFont="1" applyFill="1" applyBorder="1" applyAlignment="1">
      <alignment horizontal="center" vertical="center" shrinkToFit="1"/>
    </xf>
    <xf numFmtId="41" fontId="9" fillId="0" borderId="0" xfId="0" applyNumberFormat="1" applyFont="1" applyFill="1" applyBorder="1" applyAlignment="1">
      <alignment horizontal="right" vertical="center" shrinkToFit="1"/>
    </xf>
    <xf numFmtId="177" fontId="6" fillId="0" borderId="0" xfId="90" applyFont="1" applyFill="1" applyBorder="1" applyAlignment="1">
      <alignment horizontal="center" vertical="center"/>
    </xf>
    <xf numFmtId="3" fontId="6" fillId="0" borderId="0" xfId="0" applyNumberFormat="1" applyFont="1" applyFill="1" applyBorder="1" applyAlignment="1">
      <alignment horizontal="center" vertical="center"/>
    </xf>
    <xf numFmtId="177" fontId="6" fillId="0" borderId="0" xfId="90" applyFont="1" applyFill="1" applyBorder="1" applyAlignment="1">
      <alignment horizontal="right" vertical="center"/>
    </xf>
    <xf numFmtId="3" fontId="0" fillId="0" borderId="0" xfId="0" applyNumberFormat="1" applyFont="1" applyFill="1" applyAlignment="1">
      <alignment horizontal="center" vertical="center"/>
    </xf>
    <xf numFmtId="177" fontId="11" fillId="0" borderId="0" xfId="90" applyFont="1" applyFill="1" applyBorder="1" applyAlignment="1">
      <alignment horizontal="center" vertical="center"/>
    </xf>
    <xf numFmtId="3" fontId="12" fillId="0" borderId="0" xfId="0" applyNumberFormat="1" applyFont="1" applyFill="1" applyBorder="1" applyAlignment="1">
      <alignment horizontal="center" vertical="center"/>
    </xf>
    <xf numFmtId="3" fontId="0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right" vertical="top"/>
    </xf>
    <xf numFmtId="41" fontId="6" fillId="0" borderId="0" xfId="69" applyNumberFormat="1" applyFont="1" applyFill="1" applyBorder="1" applyAlignment="1">
      <alignment horizontal="right" vertical="center"/>
    </xf>
    <xf numFmtId="41" fontId="6" fillId="0" borderId="0" xfId="69" applyNumberFormat="1" applyFont="1" applyFill="1" applyAlignment="1">
      <alignment horizontal="right" vertical="center"/>
    </xf>
    <xf numFmtId="3" fontId="6" fillId="0" borderId="0" xfId="0" applyNumberFormat="1" applyFont="1" applyFill="1" applyBorder="1" applyAlignment="1">
      <alignment horizontal="right"/>
    </xf>
    <xf numFmtId="0" fontId="6" fillId="0" borderId="0" xfId="0" applyFont="1" applyFill="1" applyAlignment="1">
      <alignment vertical="center"/>
    </xf>
    <xf numFmtId="183" fontId="9" fillId="0" borderId="0" xfId="69" applyNumberFormat="1" applyFont="1" applyFill="1" applyBorder="1" applyAlignment="1">
      <alignment horizontal="right" vertical="center"/>
    </xf>
    <xf numFmtId="183" fontId="9" fillId="0" borderId="0" xfId="69" applyNumberFormat="1" applyFont="1" applyFill="1" applyAlignment="1">
      <alignment horizontal="right" vertical="center"/>
    </xf>
    <xf numFmtId="184" fontId="9" fillId="0" borderId="0" xfId="74" applyNumberFormat="1" applyFont="1" applyFill="1" applyBorder="1" applyAlignment="1">
      <alignment horizontal="right" vertical="center"/>
    </xf>
    <xf numFmtId="0" fontId="52" fillId="0" borderId="0" xfId="97" applyFont="1" applyFill="1" applyAlignment="1">
      <alignment vertical="center"/>
    </xf>
    <xf numFmtId="183" fontId="6" fillId="0" borderId="0" xfId="0" applyNumberFormat="1" applyFont="1" applyFill="1" applyBorder="1" applyAlignment="1">
      <alignment horizontal="center" vertical="center"/>
    </xf>
    <xf numFmtId="0" fontId="9" fillId="0" borderId="45" xfId="98" quotePrefix="1" applyNumberFormat="1" applyFont="1" applyFill="1" applyBorder="1" applyAlignment="1">
      <alignment horizontal="center" vertical="center"/>
    </xf>
    <xf numFmtId="183" fontId="9" fillId="0" borderId="0" xfId="0" applyNumberFormat="1" applyFont="1" applyFill="1" applyBorder="1" applyAlignment="1">
      <alignment horizontal="right" vertical="center"/>
    </xf>
    <xf numFmtId="41" fontId="6" fillId="0" borderId="0" xfId="99" applyNumberFormat="1" applyFont="1" applyFill="1" applyAlignment="1">
      <alignment horizontal="right" vertical="center"/>
    </xf>
    <xf numFmtId="183" fontId="6" fillId="0" borderId="4" xfId="0" applyNumberFormat="1" applyFont="1" applyFill="1" applyBorder="1" applyAlignment="1">
      <alignment horizontal="right" vertical="center"/>
    </xf>
    <xf numFmtId="0" fontId="14" fillId="16" borderId="0" xfId="0" applyFont="1" applyFill="1" applyBorder="1" applyAlignment="1">
      <alignment horizontal="left" vertical="center"/>
    </xf>
    <xf numFmtId="0" fontId="52" fillId="0" borderId="0" xfId="0" applyFont="1" applyFill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180" fontId="52" fillId="0" borderId="0" xfId="90" applyNumberFormat="1" applyFont="1" applyFill="1" applyBorder="1" applyAlignment="1">
      <alignment horizontal="center" vertical="center"/>
    </xf>
    <xf numFmtId="0" fontId="6" fillId="0" borderId="0" xfId="0" quotePrefix="1" applyNumberFormat="1" applyFont="1" applyFill="1" applyBorder="1" applyAlignment="1">
      <alignment horizontal="center" vertical="center"/>
    </xf>
    <xf numFmtId="0" fontId="6" fillId="0" borderId="0" xfId="97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52" fillId="0" borderId="0" xfId="0" applyFont="1" applyFill="1" applyAlignment="1" applyProtection="1">
      <alignment vertical="center"/>
      <protection hidden="1"/>
    </xf>
    <xf numFmtId="181" fontId="0" fillId="0" borderId="0" xfId="0" applyNumberFormat="1" applyFont="1" applyFill="1" applyBorder="1" applyAlignment="1">
      <alignment horizontal="center" vertical="top"/>
    </xf>
    <xf numFmtId="180" fontId="0" fillId="0" borderId="0" xfId="0" applyNumberFormat="1" applyFont="1" applyFill="1" applyBorder="1" applyAlignment="1">
      <alignment horizontal="center" vertical="top"/>
    </xf>
    <xf numFmtId="0" fontId="0" fillId="0" borderId="0" xfId="0" applyFont="1" applyFill="1"/>
    <xf numFmtId="41" fontId="6" fillId="0" borderId="0" xfId="0" applyNumberFormat="1" applyFont="1" applyFill="1" applyBorder="1" applyAlignment="1" applyProtection="1">
      <alignment horizontal="left" vertical="center" wrapText="1"/>
      <protection hidden="1"/>
    </xf>
    <xf numFmtId="196" fontId="6" fillId="0" borderId="0" xfId="0" applyNumberFormat="1" applyFont="1" applyFill="1" applyBorder="1" applyAlignment="1" applyProtection="1">
      <alignment horizontal="left" vertical="center" wrapText="1"/>
      <protection hidden="1"/>
    </xf>
    <xf numFmtId="196" fontId="6" fillId="0" borderId="0" xfId="0" applyNumberFormat="1" applyFont="1" applyFill="1" applyBorder="1" applyAlignment="1" applyProtection="1">
      <alignment horizontal="left" vertical="center"/>
      <protection hidden="1"/>
    </xf>
    <xf numFmtId="41" fontId="6" fillId="0" borderId="4" xfId="0" applyNumberFormat="1" applyFont="1" applyFill="1" applyBorder="1" applyAlignment="1" applyProtection="1">
      <alignment horizontal="left" vertical="center" wrapText="1"/>
      <protection hidden="1"/>
    </xf>
    <xf numFmtId="196" fontId="6" fillId="0" borderId="4" xfId="0" applyNumberFormat="1" applyFont="1" applyFill="1" applyBorder="1" applyAlignment="1" applyProtection="1">
      <alignment horizontal="left" vertical="center" wrapText="1"/>
      <protection hidden="1"/>
    </xf>
    <xf numFmtId="180" fontId="0" fillId="0" borderId="0" xfId="0" applyNumberFormat="1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horizontal="center" vertical="center"/>
    </xf>
    <xf numFmtId="0" fontId="0" fillId="0" borderId="0" xfId="97" applyFont="1" applyFill="1" applyBorder="1" applyAlignment="1">
      <alignment horizontal="center" vertical="top"/>
    </xf>
    <xf numFmtId="0" fontId="0" fillId="0" borderId="0" xfId="97" applyFont="1" applyFill="1" applyAlignment="1">
      <alignment horizontal="center" vertical="top"/>
    </xf>
    <xf numFmtId="0" fontId="6" fillId="0" borderId="0" xfId="0" applyFont="1" applyFill="1" applyAlignment="1">
      <alignment horizontal="justify"/>
    </xf>
    <xf numFmtId="0" fontId="0" fillId="0" borderId="0" xfId="97" applyFont="1" applyFill="1" applyAlignment="1">
      <alignment horizontal="center" vertical="center"/>
    </xf>
    <xf numFmtId="0" fontId="0" fillId="0" borderId="0" xfId="97" applyFont="1" applyFill="1" applyBorder="1" applyAlignment="1">
      <alignment horizontal="center" vertical="center"/>
    </xf>
    <xf numFmtId="0" fontId="0" fillId="0" borderId="0" xfId="98" applyFont="1" applyFill="1" applyAlignment="1">
      <alignment horizontal="center" vertical="top"/>
    </xf>
    <xf numFmtId="0" fontId="0" fillId="0" borderId="0" xfId="98" applyFont="1" applyFill="1" applyBorder="1" applyAlignment="1">
      <alignment horizontal="center" vertical="top"/>
    </xf>
    <xf numFmtId="0" fontId="0" fillId="0" borderId="0" xfId="98" applyFont="1" applyFill="1" applyAlignment="1">
      <alignment horizontal="center" vertical="center"/>
    </xf>
    <xf numFmtId="0" fontId="0" fillId="0" borderId="0" xfId="98" applyFont="1" applyFill="1" applyBorder="1" applyAlignment="1">
      <alignment horizontal="center" vertical="center"/>
    </xf>
    <xf numFmtId="0" fontId="10" fillId="0" borderId="0" xfId="100" applyFont="1" applyFill="1" applyBorder="1" applyAlignment="1" applyProtection="1">
      <alignment horizontal="left"/>
      <protection hidden="1"/>
    </xf>
    <xf numFmtId="0" fontId="0" fillId="0" borderId="0" xfId="0" applyNumberFormat="1" applyFont="1" applyFill="1" applyAlignment="1">
      <alignment horizontal="center" vertical="top"/>
    </xf>
    <xf numFmtId="0" fontId="0" fillId="0" borderId="0" xfId="0" applyNumberFormat="1" applyFont="1" applyFill="1" applyBorder="1" applyAlignment="1">
      <alignment horizontal="center" vertical="top"/>
    </xf>
    <xf numFmtId="0" fontId="6" fillId="0" borderId="0" xfId="0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Alignment="1" applyProtection="1">
      <alignment horizontal="right" vertical="center"/>
      <protection hidden="1"/>
    </xf>
    <xf numFmtId="0" fontId="10" fillId="0" borderId="0" xfId="0" applyFont="1" applyFill="1" applyAlignment="1" applyProtection="1">
      <alignment vertical="center"/>
      <protection hidden="1"/>
    </xf>
    <xf numFmtId="41" fontId="9" fillId="0" borderId="4" xfId="0" applyNumberFormat="1" applyFont="1" applyFill="1" applyBorder="1" applyAlignment="1">
      <alignment horizontal="right" vertical="center"/>
    </xf>
    <xf numFmtId="181" fontId="9" fillId="0" borderId="45" xfId="74" applyNumberFormat="1" applyFont="1" applyFill="1" applyBorder="1" applyAlignment="1" applyProtection="1">
      <alignment horizontal="right" vertical="center"/>
      <protection locked="0"/>
    </xf>
    <xf numFmtId="179" fontId="9" fillId="0" borderId="45" xfId="74" applyFont="1" applyFill="1" applyBorder="1" applyAlignment="1">
      <alignment horizontal="right" vertical="center"/>
    </xf>
    <xf numFmtId="41" fontId="9" fillId="0" borderId="45" xfId="98" applyNumberFormat="1" applyFont="1" applyFill="1" applyBorder="1" applyAlignment="1">
      <alignment horizontal="right" vertical="center"/>
    </xf>
    <xf numFmtId="41" fontId="9" fillId="0" borderId="45" xfId="98" applyNumberFormat="1" applyFont="1" applyFill="1" applyBorder="1" applyAlignment="1">
      <alignment horizontal="right" vertical="center" shrinkToFit="1"/>
    </xf>
    <xf numFmtId="41" fontId="9" fillId="0" borderId="0" xfId="0" applyNumberFormat="1" applyFont="1" applyFill="1" applyAlignment="1">
      <alignment horizontal="right" vertical="center"/>
    </xf>
    <xf numFmtId="195" fontId="6" fillId="0" borderId="0" xfId="69" applyNumberFormat="1" applyFont="1" applyFill="1" applyAlignment="1">
      <alignment horizontal="right" vertical="center"/>
    </xf>
    <xf numFmtId="41" fontId="9" fillId="0" borderId="45" xfId="74" applyNumberFormat="1" applyFont="1" applyFill="1" applyBorder="1" applyAlignment="1">
      <alignment horizontal="right" vertical="center"/>
    </xf>
    <xf numFmtId="195" fontId="6" fillId="0" borderId="0" xfId="0" applyNumberFormat="1" applyFont="1" applyFill="1" applyAlignment="1">
      <alignment horizontal="right" vertical="center"/>
    </xf>
    <xf numFmtId="49" fontId="6" fillId="0" borderId="0" xfId="0" applyNumberFormat="1" applyFont="1" applyFill="1" applyAlignment="1">
      <alignment horizontal="right" vertical="center"/>
    </xf>
    <xf numFmtId="195" fontId="6" fillId="0" borderId="0" xfId="0" applyNumberFormat="1" applyFont="1" applyFill="1" applyBorder="1" applyAlignment="1">
      <alignment horizontal="right" vertical="center"/>
    </xf>
    <xf numFmtId="0" fontId="6" fillId="0" borderId="0" xfId="0" quotePrefix="1" applyNumberFormat="1" applyFont="1" applyFill="1" applyBorder="1" applyAlignment="1">
      <alignment horizontal="center" vertical="center"/>
    </xf>
    <xf numFmtId="41" fontId="6" fillId="0" borderId="4" xfId="74" applyNumberFormat="1" applyFont="1" applyFill="1" applyBorder="1" applyAlignment="1">
      <alignment horizontal="right" vertical="center"/>
    </xf>
    <xf numFmtId="41" fontId="9" fillId="0" borderId="4" xfId="0" applyNumberFormat="1" applyFont="1" applyFill="1" applyBorder="1" applyAlignment="1">
      <alignment horizontal="center" vertical="center"/>
    </xf>
    <xf numFmtId="0" fontId="6" fillId="0" borderId="0" xfId="0" quotePrefix="1" applyNumberFormat="1" applyFont="1" applyFill="1" applyBorder="1" applyAlignment="1">
      <alignment horizontal="center" vertical="center"/>
    </xf>
    <xf numFmtId="0" fontId="9" fillId="0" borderId="0" xfId="0" quotePrefix="1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6" fillId="0" borderId="0" xfId="0" quotePrefix="1" applyNumberFormat="1" applyFont="1" applyFill="1" applyBorder="1" applyAlignment="1">
      <alignment horizontal="center" vertical="center"/>
    </xf>
    <xf numFmtId="195" fontId="9" fillId="0" borderId="0" xfId="0" applyNumberFormat="1" applyFont="1" applyFill="1" applyAlignment="1">
      <alignment horizontal="right" vertical="center"/>
    </xf>
    <xf numFmtId="217" fontId="6" fillId="0" borderId="0" xfId="74" applyNumberFormat="1" applyFont="1" applyFill="1" applyAlignment="1">
      <alignment horizontal="right" vertical="center"/>
    </xf>
    <xf numFmtId="0" fontId="6" fillId="0" borderId="0" xfId="0" quotePrefix="1" applyFont="1" applyFill="1" applyBorder="1" applyAlignment="1">
      <alignment horizontal="center" vertical="center"/>
    </xf>
    <xf numFmtId="41" fontId="6" fillId="0" borderId="20" xfId="98" applyNumberFormat="1" applyFont="1" applyFill="1" applyBorder="1" applyAlignment="1">
      <alignment horizontal="center" vertical="center" wrapText="1"/>
    </xf>
    <xf numFmtId="41" fontId="6" fillId="0" borderId="0" xfId="98" applyNumberFormat="1" applyFont="1" applyFill="1" applyBorder="1" applyAlignment="1">
      <alignment horizontal="right" vertical="center" shrinkToFit="1"/>
    </xf>
    <xf numFmtId="0" fontId="0" fillId="0" borderId="20" xfId="0" applyFont="1" applyFill="1" applyBorder="1"/>
    <xf numFmtId="0" fontId="0" fillId="0" borderId="21" xfId="0" applyFont="1" applyFill="1" applyBorder="1"/>
    <xf numFmtId="179" fontId="6" fillId="0" borderId="0" xfId="74" applyFont="1" applyFill="1" applyBorder="1" applyAlignment="1">
      <alignment horizontal="center" vertical="center"/>
    </xf>
    <xf numFmtId="179" fontId="9" fillId="0" borderId="0" xfId="74" applyFont="1" applyFill="1" applyBorder="1" applyAlignment="1">
      <alignment horizontal="right" vertical="center"/>
    </xf>
    <xf numFmtId="217" fontId="9" fillId="0" borderId="0" xfId="74" applyNumberFormat="1" applyFont="1" applyFill="1" applyBorder="1" applyAlignment="1">
      <alignment horizontal="right" vertical="center"/>
    </xf>
    <xf numFmtId="0" fontId="9" fillId="0" borderId="0" xfId="0" quotePrefix="1" applyNumberFormat="1" applyFont="1" applyFill="1" applyBorder="1" applyAlignment="1">
      <alignment horizontal="center" vertical="center"/>
    </xf>
    <xf numFmtId="41" fontId="9" fillId="0" borderId="4" xfId="74" applyNumberFormat="1" applyFont="1" applyFill="1" applyBorder="1" applyAlignment="1" applyProtection="1">
      <alignment horizontal="right" vertical="center"/>
      <protection locked="0"/>
    </xf>
    <xf numFmtId="181" fontId="9" fillId="0" borderId="4" xfId="74" applyNumberFormat="1" applyFont="1" applyFill="1" applyBorder="1" applyAlignment="1" applyProtection="1">
      <alignment horizontal="right" vertical="center"/>
      <protection locked="0"/>
    </xf>
    <xf numFmtId="181" fontId="9" fillId="0" borderId="4" xfId="0" applyNumberFormat="1" applyFont="1" applyFill="1" applyBorder="1" applyAlignment="1">
      <alignment horizontal="right" vertical="center"/>
    </xf>
    <xf numFmtId="41" fontId="6" fillId="0" borderId="45" xfId="74" applyNumberFormat="1" applyFont="1" applyFill="1" applyBorder="1" applyAlignment="1" applyProtection="1">
      <alignment horizontal="right" vertical="center"/>
      <protection locked="0"/>
    </xf>
    <xf numFmtId="181" fontId="6" fillId="0" borderId="0" xfId="74" quotePrefix="1" applyNumberFormat="1" applyFont="1" applyFill="1" applyBorder="1" applyAlignment="1">
      <alignment horizontal="right" vertical="center"/>
    </xf>
    <xf numFmtId="181" fontId="9" fillId="0" borderId="45" xfId="74" quotePrefix="1" applyNumberFormat="1" applyFont="1" applyFill="1" applyBorder="1" applyAlignment="1">
      <alignment horizontal="right" vertical="center"/>
    </xf>
    <xf numFmtId="41" fontId="9" fillId="0" borderId="45" xfId="74" applyNumberFormat="1" applyFont="1" applyFill="1" applyBorder="1" applyAlignment="1" applyProtection="1">
      <alignment horizontal="right" vertical="center"/>
      <protection locked="0"/>
    </xf>
    <xf numFmtId="41" fontId="6" fillId="0" borderId="0" xfId="74" applyNumberFormat="1" applyFont="1" applyFill="1" applyBorder="1" applyAlignment="1" applyProtection="1">
      <alignment vertical="center"/>
      <protection locked="0"/>
    </xf>
    <xf numFmtId="0" fontId="9" fillId="0" borderId="45" xfId="0" applyFont="1" applyFill="1" applyBorder="1" applyAlignment="1">
      <alignment horizontal="right" vertical="center"/>
    </xf>
    <xf numFmtId="41" fontId="6" fillId="0" borderId="0" xfId="0" applyNumberFormat="1" applyFont="1" applyFill="1" applyBorder="1" applyAlignment="1">
      <alignment horizontal="right" vertical="center" shrinkToFit="1"/>
    </xf>
    <xf numFmtId="41" fontId="9" fillId="0" borderId="45" xfId="0" applyNumberFormat="1" applyFont="1" applyFill="1" applyBorder="1" applyAlignment="1">
      <alignment horizontal="right" vertical="center" shrinkToFit="1"/>
    </xf>
    <xf numFmtId="41" fontId="9" fillId="0" borderId="4" xfId="0" applyNumberFormat="1" applyFont="1" applyFill="1" applyBorder="1" applyAlignment="1">
      <alignment horizontal="right" vertical="center" shrinkToFit="1"/>
    </xf>
    <xf numFmtId="41" fontId="9" fillId="0" borderId="45" xfId="0" applyNumberFormat="1" applyFont="1" applyFill="1" applyBorder="1" applyAlignment="1">
      <alignment horizontal="right" vertical="center"/>
    </xf>
    <xf numFmtId="179" fontId="9" fillId="0" borderId="45" xfId="74" quotePrefix="1" applyFont="1" applyFill="1" applyBorder="1" applyAlignment="1">
      <alignment horizontal="center" vertical="center"/>
    </xf>
    <xf numFmtId="41" fontId="6" fillId="0" borderId="0" xfId="0" applyNumberFormat="1" applyFont="1" applyFill="1" applyAlignment="1" applyProtection="1">
      <alignment horizontal="right" vertical="center"/>
      <protection locked="0"/>
    </xf>
    <xf numFmtId="0" fontId="6" fillId="0" borderId="0" xfId="0" applyNumberFormat="1" applyFont="1" applyFill="1" applyBorder="1" applyAlignment="1" applyProtection="1">
      <alignment vertical="center"/>
      <protection hidden="1"/>
    </xf>
    <xf numFmtId="0" fontId="6" fillId="0" borderId="0" xfId="0" applyNumberFormat="1" applyFont="1" applyFill="1" applyBorder="1" applyAlignment="1" applyProtection="1">
      <alignment vertical="center" wrapText="1"/>
      <protection hidden="1"/>
    </xf>
    <xf numFmtId="41" fontId="9" fillId="0" borderId="0" xfId="69" applyNumberFormat="1" applyFont="1" applyFill="1" applyBorder="1" applyAlignment="1">
      <alignment horizontal="right" vertical="center"/>
    </xf>
    <xf numFmtId="41" fontId="9" fillId="0" borderId="0" xfId="69" applyNumberFormat="1" applyFont="1" applyFill="1" applyAlignment="1">
      <alignment horizontal="right" vertical="center"/>
    </xf>
    <xf numFmtId="41" fontId="9" fillId="0" borderId="45" xfId="97" applyNumberFormat="1" applyFont="1" applyFill="1" applyBorder="1" applyAlignment="1" applyProtection="1">
      <alignment horizontal="center" vertical="center"/>
      <protection locked="0"/>
    </xf>
    <xf numFmtId="41" fontId="6" fillId="0" borderId="45" xfId="99" applyNumberFormat="1" applyFont="1" applyFill="1" applyBorder="1" applyAlignment="1">
      <alignment horizontal="right" vertical="center"/>
    </xf>
    <xf numFmtId="41" fontId="6" fillId="0" borderId="45" xfId="0" applyNumberFormat="1" applyFont="1" applyFill="1" applyBorder="1" applyAlignment="1">
      <alignment horizontal="right" vertical="center"/>
    </xf>
    <xf numFmtId="41" fontId="6" fillId="0" borderId="45" xfId="74" applyNumberFormat="1" applyFont="1" applyFill="1" applyBorder="1" applyAlignment="1">
      <alignment horizontal="right" vertical="center"/>
    </xf>
    <xf numFmtId="41" fontId="10" fillId="0" borderId="0" xfId="0" applyNumberFormat="1" applyFont="1" applyFill="1" applyBorder="1" applyAlignment="1">
      <alignment horizontal="center" vertical="center"/>
    </xf>
    <xf numFmtId="41" fontId="6" fillId="0" borderId="45" xfId="0" applyNumberFormat="1" applyFont="1" applyFill="1" applyBorder="1" applyAlignment="1">
      <alignment horizontal="center" vertical="center"/>
    </xf>
    <xf numFmtId="41" fontId="6" fillId="0" borderId="4" xfId="0" applyNumberFormat="1" applyFont="1" applyFill="1" applyBorder="1" applyAlignment="1">
      <alignment horizontal="center" vertical="center"/>
    </xf>
    <xf numFmtId="0" fontId="10" fillId="0" borderId="0" xfId="100" applyFont="1" applyFill="1" applyBorder="1" applyAlignment="1" applyProtection="1">
      <alignment wrapText="1"/>
      <protection hidden="1"/>
    </xf>
    <xf numFmtId="0" fontId="6" fillId="0" borderId="17" xfId="98" applyFont="1" applyFill="1" applyBorder="1" applyAlignment="1">
      <alignment horizontal="right" vertical="center"/>
    </xf>
    <xf numFmtId="1" fontId="9" fillId="0" borderId="45" xfId="101" quotePrefix="1" applyNumberFormat="1" applyFont="1" applyFill="1" applyBorder="1" applyAlignment="1">
      <alignment horizontal="center" vertical="center"/>
    </xf>
    <xf numFmtId="0" fontId="6" fillId="0" borderId="0" xfId="101" quotePrefix="1" applyNumberFormat="1" applyFont="1" applyFill="1" applyBorder="1" applyAlignment="1">
      <alignment horizontal="center" vertical="center"/>
    </xf>
    <xf numFmtId="0" fontId="6" fillId="0" borderId="0" xfId="97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/>
    </xf>
    <xf numFmtId="0" fontId="6" fillId="0" borderId="0" xfId="0" quotePrefix="1" applyNumberFormat="1" applyFont="1" applyFill="1" applyBorder="1" applyAlignment="1">
      <alignment horizontal="center" vertical="center"/>
    </xf>
    <xf numFmtId="3" fontId="6" fillId="0" borderId="0" xfId="0" applyNumberFormat="1" applyFont="1" applyFill="1" applyAlignment="1">
      <alignment horizontal="right" vertical="center"/>
    </xf>
    <xf numFmtId="0" fontId="9" fillId="0" borderId="4" xfId="0" quotePrefix="1" applyNumberFormat="1" applyFont="1" applyFill="1" applyBorder="1" applyAlignment="1">
      <alignment horizontal="center" vertical="center"/>
    </xf>
    <xf numFmtId="180" fontId="6" fillId="0" borderId="0" xfId="0" applyNumberFormat="1" applyFont="1" applyFill="1" applyBorder="1" applyAlignment="1">
      <alignment horizontal="right" vertical="center"/>
    </xf>
    <xf numFmtId="0" fontId="10" fillId="0" borderId="0" xfId="0" applyFont="1" applyFill="1" applyBorder="1" applyAlignment="1">
      <alignment horizontal="left" vertical="center"/>
    </xf>
    <xf numFmtId="179" fontId="9" fillId="0" borderId="4" xfId="74" applyFont="1" applyFill="1" applyBorder="1" applyAlignment="1">
      <alignment horizontal="right" vertical="center"/>
    </xf>
    <xf numFmtId="0" fontId="6" fillId="0" borderId="4" xfId="98" applyFont="1" applyFill="1" applyBorder="1" applyAlignment="1">
      <alignment horizontal="left" vertical="center"/>
    </xf>
    <xf numFmtId="41" fontId="9" fillId="0" borderId="4" xfId="98" applyNumberFormat="1" applyFont="1" applyFill="1" applyBorder="1" applyAlignment="1">
      <alignment horizontal="right" vertical="center"/>
    </xf>
    <xf numFmtId="0" fontId="0" fillId="0" borderId="4" xfId="98" applyFont="1" applyFill="1" applyBorder="1" applyAlignment="1">
      <alignment horizontal="center" vertical="center"/>
    </xf>
    <xf numFmtId="0" fontId="9" fillId="0" borderId="4" xfId="98" quotePrefix="1" applyNumberFormat="1" applyFont="1" applyFill="1" applyBorder="1" applyAlignment="1">
      <alignment horizontal="center" vertical="center"/>
    </xf>
    <xf numFmtId="0" fontId="6" fillId="0" borderId="0" xfId="100" applyFont="1" applyFill="1" applyBorder="1" applyAlignment="1">
      <alignment horizontal="left" vertical="center"/>
    </xf>
    <xf numFmtId="0" fontId="12" fillId="0" borderId="0" xfId="98" applyFont="1" applyFill="1" applyBorder="1" applyAlignment="1">
      <alignment horizontal="center" vertical="center"/>
    </xf>
    <xf numFmtId="0" fontId="6" fillId="0" borderId="4" xfId="97" applyFont="1" applyFill="1" applyBorder="1" applyAlignment="1">
      <alignment horizontal="right" vertical="center"/>
    </xf>
    <xf numFmtId="0" fontId="6" fillId="0" borderId="17" xfId="98" applyFont="1" applyFill="1" applyBorder="1" applyAlignment="1">
      <alignment horizontal="left" vertical="center"/>
    </xf>
    <xf numFmtId="180" fontId="6" fillId="0" borderId="17" xfId="0" applyNumberFormat="1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right" vertical="center"/>
    </xf>
    <xf numFmtId="180" fontId="6" fillId="0" borderId="17" xfId="90" applyNumberFormat="1" applyFont="1" applyFill="1" applyBorder="1" applyAlignment="1">
      <alignment horizontal="left" vertical="center"/>
    </xf>
    <xf numFmtId="0" fontId="6" fillId="0" borderId="17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justify" vertical="center"/>
    </xf>
    <xf numFmtId="0" fontId="6" fillId="0" borderId="17" xfId="0" applyFont="1" applyFill="1" applyBorder="1" applyAlignment="1">
      <alignment horizontal="left" vertical="top"/>
    </xf>
    <xf numFmtId="180" fontId="6" fillId="0" borderId="17" xfId="0" applyNumberFormat="1" applyFont="1" applyFill="1" applyBorder="1" applyAlignment="1">
      <alignment horizontal="left" vertical="top"/>
    </xf>
    <xf numFmtId="180" fontId="6" fillId="0" borderId="17" xfId="90" applyNumberFormat="1" applyFont="1" applyFill="1" applyBorder="1" applyAlignment="1">
      <alignment horizontal="left" vertical="top"/>
    </xf>
    <xf numFmtId="0" fontId="6" fillId="0" borderId="17" xfId="0" applyFont="1" applyFill="1" applyBorder="1" applyAlignment="1">
      <alignment horizontal="right" vertical="top"/>
    </xf>
    <xf numFmtId="0" fontId="6" fillId="0" borderId="0" xfId="0" applyFont="1" applyFill="1" applyBorder="1" applyAlignment="1">
      <alignment horizontal="left" vertical="top"/>
    </xf>
    <xf numFmtId="195" fontId="6" fillId="0" borderId="0" xfId="74" applyNumberFormat="1" applyFont="1" applyFill="1" applyBorder="1" applyAlignment="1">
      <alignment horizontal="right" vertical="center"/>
    </xf>
    <xf numFmtId="3" fontId="6" fillId="0" borderId="0" xfId="0" applyNumberFormat="1" applyFont="1" applyFill="1" applyBorder="1" applyAlignment="1">
      <alignment horizontal="right" vertical="center"/>
    </xf>
    <xf numFmtId="0" fontId="9" fillId="0" borderId="45" xfId="0" quotePrefix="1" applyNumberFormat="1" applyFont="1" applyFill="1" applyBorder="1" applyAlignment="1">
      <alignment horizontal="center" vertical="center"/>
    </xf>
    <xf numFmtId="195" fontId="9" fillId="0" borderId="0" xfId="69" applyNumberFormat="1" applyFont="1" applyFill="1" applyAlignment="1">
      <alignment horizontal="right" vertical="center"/>
    </xf>
    <xf numFmtId="0" fontId="6" fillId="0" borderId="0" xfId="0" applyFont="1" applyFill="1" applyAlignment="1">
      <alignment horizontal="left" vertical="center"/>
    </xf>
    <xf numFmtId="177" fontId="6" fillId="0" borderId="19" xfId="90" applyFont="1" applyFill="1" applyBorder="1" applyAlignment="1">
      <alignment horizontal="center" vertical="center" wrapText="1"/>
    </xf>
    <xf numFmtId="177" fontId="6" fillId="0" borderId="20" xfId="90" applyFont="1" applyFill="1" applyBorder="1" applyAlignment="1">
      <alignment horizontal="center" vertical="center" wrapText="1"/>
    </xf>
    <xf numFmtId="177" fontId="6" fillId="0" borderId="21" xfId="90" applyFont="1" applyFill="1" applyBorder="1" applyAlignment="1">
      <alignment horizontal="center" vertical="center" wrapText="1"/>
    </xf>
    <xf numFmtId="182" fontId="6" fillId="0" borderId="26" xfId="90" applyNumberFormat="1" applyFont="1" applyFill="1" applyBorder="1" applyAlignment="1">
      <alignment horizontal="center" vertical="center"/>
    </xf>
    <xf numFmtId="182" fontId="6" fillId="0" borderId="17" xfId="90" applyNumberFormat="1" applyFont="1" applyFill="1" applyBorder="1" applyAlignment="1">
      <alignment horizontal="center" vertical="center"/>
    </xf>
    <xf numFmtId="181" fontId="6" fillId="0" borderId="27" xfId="0" applyNumberFormat="1" applyFont="1" applyFill="1" applyBorder="1" applyAlignment="1">
      <alignment horizontal="center" vertical="center"/>
    </xf>
    <xf numFmtId="181" fontId="6" fillId="0" borderId="28" xfId="0" applyNumberFormat="1" applyFont="1" applyFill="1" applyBorder="1" applyAlignment="1">
      <alignment horizontal="center" vertical="center"/>
    </xf>
    <xf numFmtId="181" fontId="6" fillId="0" borderId="43" xfId="0" applyNumberFormat="1" applyFont="1" applyFill="1" applyBorder="1" applyAlignment="1">
      <alignment horizontal="center" vertical="center"/>
    </xf>
    <xf numFmtId="182" fontId="6" fillId="0" borderId="36" xfId="0" applyNumberFormat="1" applyFont="1" applyFill="1" applyBorder="1" applyAlignment="1">
      <alignment horizontal="center" vertical="center" wrapText="1"/>
    </xf>
    <xf numFmtId="182" fontId="6" fillId="0" borderId="18" xfId="0" applyNumberFormat="1" applyFont="1" applyFill="1" applyBorder="1" applyAlignment="1">
      <alignment horizontal="center" vertical="center" wrapText="1"/>
    </xf>
    <xf numFmtId="182" fontId="6" fillId="0" borderId="40" xfId="0" applyNumberFormat="1" applyFont="1" applyFill="1" applyBorder="1" applyAlignment="1">
      <alignment horizontal="center" vertical="center" wrapText="1"/>
    </xf>
    <xf numFmtId="182" fontId="6" fillId="0" borderId="27" xfId="0" applyNumberFormat="1" applyFont="1" applyFill="1" applyBorder="1" applyAlignment="1">
      <alignment horizontal="center" vertical="center" wrapText="1"/>
    </xf>
    <xf numFmtId="182" fontId="6" fillId="0" borderId="29" xfId="0" applyNumberFormat="1" applyFont="1" applyFill="1" applyBorder="1" applyAlignment="1">
      <alignment horizontal="center" vertical="center" wrapText="1"/>
    </xf>
    <xf numFmtId="182" fontId="6" fillId="0" borderId="30" xfId="0" applyNumberFormat="1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center" vertical="center"/>
    </xf>
    <xf numFmtId="181" fontId="6" fillId="0" borderId="36" xfId="0" applyNumberFormat="1" applyFont="1" applyFill="1" applyBorder="1" applyAlignment="1">
      <alignment horizontal="center" vertical="center" wrapText="1"/>
    </xf>
    <xf numFmtId="181" fontId="6" fillId="0" borderId="18" xfId="0" applyNumberFormat="1" applyFont="1" applyFill="1" applyBorder="1" applyAlignment="1">
      <alignment horizontal="center" vertical="center" wrapText="1"/>
    </xf>
    <xf numFmtId="181" fontId="6" fillId="0" borderId="40" xfId="0" applyNumberFormat="1" applyFont="1" applyFill="1" applyBorder="1" applyAlignment="1">
      <alignment horizontal="center" vertical="center" wrapText="1"/>
    </xf>
    <xf numFmtId="182" fontId="6" fillId="0" borderId="36" xfId="90" applyNumberFormat="1" applyFont="1" applyFill="1" applyBorder="1" applyAlignment="1">
      <alignment horizontal="center" vertical="center" wrapText="1"/>
    </xf>
    <xf numFmtId="182" fontId="6" fillId="0" borderId="18" xfId="90" applyNumberFormat="1" applyFont="1" applyFill="1" applyBorder="1" applyAlignment="1">
      <alignment horizontal="center" vertical="center" wrapText="1"/>
    </xf>
    <xf numFmtId="182" fontId="6" fillId="0" borderId="40" xfId="90" applyNumberFormat="1" applyFont="1" applyFill="1" applyBorder="1" applyAlignment="1">
      <alignment horizontal="center" vertical="center" wrapText="1"/>
    </xf>
    <xf numFmtId="0" fontId="52" fillId="0" borderId="0" xfId="0" applyFont="1" applyFill="1" applyAlignment="1">
      <alignment horizontal="center" vertical="center" wrapText="1"/>
    </xf>
    <xf numFmtId="181" fontId="52" fillId="0" borderId="0" xfId="0" applyNumberFormat="1" applyFont="1" applyFill="1" applyAlignment="1">
      <alignment horizontal="center" vertical="center"/>
    </xf>
    <xf numFmtId="3" fontId="6" fillId="0" borderId="41" xfId="0" applyNumberFormat="1" applyFont="1" applyFill="1" applyBorder="1" applyAlignment="1">
      <alignment horizontal="center" vertical="center" wrapText="1"/>
    </xf>
    <xf numFmtId="3" fontId="6" fillId="0" borderId="22" xfId="0" applyNumberFormat="1" applyFont="1" applyFill="1" applyBorder="1" applyAlignment="1">
      <alignment horizontal="center" vertical="center" wrapText="1"/>
    </xf>
    <xf numFmtId="3" fontId="6" fillId="0" borderId="23" xfId="0" applyNumberFormat="1" applyFont="1" applyFill="1" applyBorder="1" applyAlignment="1">
      <alignment horizontal="center" vertical="center" wrapText="1"/>
    </xf>
    <xf numFmtId="0" fontId="6" fillId="0" borderId="35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vertical="center" wrapText="1"/>
    </xf>
    <xf numFmtId="0" fontId="6" fillId="0" borderId="23" xfId="0" applyFont="1" applyFill="1" applyBorder="1" applyAlignment="1">
      <alignment horizontal="center" vertical="center" wrapText="1"/>
    </xf>
    <xf numFmtId="3" fontId="6" fillId="0" borderId="22" xfId="0" applyNumberFormat="1" applyFont="1" applyFill="1" applyBorder="1" applyAlignment="1">
      <alignment horizontal="center" vertical="center"/>
    </xf>
    <xf numFmtId="3" fontId="6" fillId="0" borderId="23" xfId="0" applyNumberFormat="1" applyFont="1" applyFill="1" applyBorder="1" applyAlignment="1">
      <alignment horizontal="center" vertical="center"/>
    </xf>
    <xf numFmtId="0" fontId="6" fillId="0" borderId="19" xfId="90" applyNumberFormat="1" applyFont="1" applyFill="1" applyBorder="1" applyAlignment="1">
      <alignment horizontal="center" vertical="center" wrapText="1"/>
    </xf>
    <xf numFmtId="0" fontId="6" fillId="0" borderId="20" xfId="90" applyNumberFormat="1" applyFont="1" applyFill="1" applyBorder="1" applyAlignment="1">
      <alignment horizontal="center" vertical="center" wrapText="1"/>
    </xf>
    <xf numFmtId="0" fontId="6" fillId="0" borderId="21" xfId="90" applyNumberFormat="1" applyFont="1" applyFill="1" applyBorder="1" applyAlignment="1">
      <alignment horizontal="center" vertical="center" wrapText="1"/>
    </xf>
    <xf numFmtId="3" fontId="6" fillId="0" borderId="26" xfId="0" applyNumberFormat="1" applyFont="1" applyFill="1" applyBorder="1" applyAlignment="1">
      <alignment horizontal="center" vertical="center" wrapText="1"/>
    </xf>
    <xf numFmtId="3" fontId="6" fillId="0" borderId="18" xfId="0" applyNumberFormat="1" applyFont="1" applyFill="1" applyBorder="1" applyAlignment="1">
      <alignment horizontal="center" vertical="center" wrapText="1"/>
    </xf>
    <xf numFmtId="3" fontId="6" fillId="0" borderId="40" xfId="0" applyNumberFormat="1" applyFont="1" applyFill="1" applyBorder="1" applyAlignment="1">
      <alignment horizontal="center" vertical="center" wrapText="1"/>
    </xf>
    <xf numFmtId="3" fontId="6" fillId="0" borderId="25" xfId="0" applyNumberFormat="1" applyFont="1" applyFill="1" applyBorder="1" applyAlignment="1">
      <alignment horizontal="center" vertical="center" wrapText="1"/>
    </xf>
    <xf numFmtId="3" fontId="6" fillId="0" borderId="31" xfId="0" applyNumberFormat="1" applyFont="1" applyFill="1" applyBorder="1" applyAlignment="1">
      <alignment horizontal="center" vertical="center" wrapText="1"/>
    </xf>
    <xf numFmtId="3" fontId="6" fillId="0" borderId="32" xfId="0" applyNumberFormat="1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/>
    </xf>
    <xf numFmtId="0" fontId="6" fillId="0" borderId="35" xfId="0" applyFont="1" applyFill="1" applyBorder="1" applyAlignment="1">
      <alignment horizontal="center" vertical="center"/>
    </xf>
    <xf numFmtId="0" fontId="6" fillId="0" borderId="46" xfId="0" applyFont="1" applyFill="1" applyBorder="1" applyAlignment="1">
      <alignment horizontal="center" vertical="center"/>
    </xf>
    <xf numFmtId="178" fontId="6" fillId="0" borderId="39" xfId="95" applyFont="1" applyFill="1" applyBorder="1" applyAlignment="1">
      <alignment horizontal="center" vertical="center" wrapText="1"/>
    </xf>
    <xf numFmtId="178" fontId="6" fillId="0" borderId="18" xfId="95" applyFont="1" applyFill="1" applyBorder="1" applyAlignment="1">
      <alignment horizontal="center" vertical="center" wrapText="1"/>
    </xf>
    <xf numFmtId="178" fontId="6" fillId="0" borderId="40" xfId="95" applyFont="1" applyFill="1" applyBorder="1" applyAlignment="1">
      <alignment horizontal="center" vertical="center" wrapText="1"/>
    </xf>
    <xf numFmtId="3" fontId="6" fillId="0" borderId="39" xfId="0" applyNumberFormat="1" applyFont="1" applyFill="1" applyBorder="1" applyAlignment="1">
      <alignment horizontal="center" vertical="center" wrapText="1"/>
    </xf>
    <xf numFmtId="181" fontId="6" fillId="0" borderId="26" xfId="0" applyNumberFormat="1" applyFont="1" applyFill="1" applyBorder="1" applyAlignment="1">
      <alignment horizontal="center" vertical="center" wrapText="1"/>
    </xf>
    <xf numFmtId="181" fontId="6" fillId="0" borderId="29" xfId="0" applyNumberFormat="1" applyFont="1" applyFill="1" applyBorder="1" applyAlignment="1">
      <alignment horizontal="center" vertical="center" wrapText="1"/>
    </xf>
    <xf numFmtId="181" fontId="6" fillId="0" borderId="30" xfId="0" applyNumberFormat="1" applyFont="1" applyFill="1" applyBorder="1" applyAlignment="1">
      <alignment horizontal="center" vertical="center" wrapText="1"/>
    </xf>
    <xf numFmtId="0" fontId="52" fillId="0" borderId="0" xfId="0" applyFont="1" applyFill="1" applyBorder="1" applyAlignment="1">
      <alignment horizontal="center" vertical="center"/>
    </xf>
    <xf numFmtId="3" fontId="52" fillId="0" borderId="0" xfId="0" applyNumberFormat="1" applyFont="1" applyFill="1" applyAlignment="1">
      <alignment horizontal="center" vertical="center"/>
    </xf>
    <xf numFmtId="177" fontId="6" fillId="0" borderId="39" xfId="90" applyFont="1" applyFill="1" applyBorder="1" applyAlignment="1">
      <alignment horizontal="center" vertical="center" wrapText="1"/>
    </xf>
    <xf numFmtId="177" fontId="6" fillId="0" borderId="18" xfId="90" applyFont="1" applyFill="1" applyBorder="1" applyAlignment="1">
      <alignment horizontal="center" vertical="center" wrapText="1"/>
    </xf>
    <xf numFmtId="177" fontId="6" fillId="0" borderId="40" xfId="9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6" fillId="0" borderId="39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6" fillId="0" borderId="40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21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34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24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horizontal="center" vertical="center" wrapText="1"/>
    </xf>
    <xf numFmtId="0" fontId="52" fillId="0" borderId="0" xfId="0" applyFont="1" applyFill="1" applyBorder="1" applyAlignment="1" applyProtection="1">
      <alignment horizontal="center" vertical="center"/>
      <protection hidden="1"/>
    </xf>
    <xf numFmtId="3" fontId="6" fillId="0" borderId="25" xfId="0" applyNumberFormat="1" applyFont="1" applyFill="1" applyBorder="1" applyAlignment="1">
      <alignment horizontal="center" vertical="center"/>
    </xf>
    <xf numFmtId="3" fontId="6" fillId="0" borderId="33" xfId="0" applyNumberFormat="1" applyFont="1" applyFill="1" applyBorder="1" applyAlignment="1">
      <alignment horizontal="center" vertical="center"/>
    </xf>
    <xf numFmtId="177" fontId="6" fillId="0" borderId="33" xfId="90" applyFont="1" applyFill="1" applyBorder="1" applyAlignment="1">
      <alignment horizontal="center" vertical="center" wrapText="1"/>
    </xf>
    <xf numFmtId="177" fontId="6" fillId="0" borderId="16" xfId="90" applyFont="1" applyFill="1" applyBorder="1" applyAlignment="1">
      <alignment horizontal="center" vertical="center"/>
    </xf>
    <xf numFmtId="177" fontId="6" fillId="0" borderId="34" xfId="90" applyFont="1" applyFill="1" applyBorder="1" applyAlignment="1">
      <alignment horizontal="center" vertical="center"/>
    </xf>
    <xf numFmtId="177" fontId="6" fillId="0" borderId="37" xfId="90" applyFont="1" applyFill="1" applyBorder="1" applyAlignment="1">
      <alignment horizontal="center" vertical="center"/>
    </xf>
    <xf numFmtId="0" fontId="6" fillId="0" borderId="0" xfId="0" quotePrefix="1" applyNumberFormat="1" applyFont="1" applyFill="1" applyBorder="1" applyAlignment="1">
      <alignment horizontal="center" vertical="center"/>
    </xf>
    <xf numFmtId="0" fontId="9" fillId="0" borderId="4" xfId="0" quotePrefix="1" applyNumberFormat="1" applyFont="1" applyFill="1" applyBorder="1" applyAlignment="1">
      <alignment horizontal="center" vertical="center"/>
    </xf>
    <xf numFmtId="0" fontId="6" fillId="0" borderId="24" xfId="0" applyFont="1" applyFill="1" applyBorder="1" applyAlignment="1">
      <alignment horizontal="center" vertical="center"/>
    </xf>
    <xf numFmtId="0" fontId="6" fillId="0" borderId="25" xfId="0" applyFont="1" applyFill="1" applyBorder="1" applyAlignment="1">
      <alignment horizontal="center" vertical="center"/>
    </xf>
    <xf numFmtId="177" fontId="6" fillId="0" borderId="31" xfId="9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30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3" fontId="6" fillId="0" borderId="16" xfId="0" applyNumberFormat="1" applyFont="1" applyFill="1" applyBorder="1" applyAlignment="1" applyProtection="1">
      <alignment horizontal="center" vertical="center" wrapText="1"/>
      <protection hidden="1"/>
    </xf>
    <xf numFmtId="3" fontId="6" fillId="0" borderId="34" xfId="0" applyNumberFormat="1" applyFont="1" applyFill="1" applyBorder="1" applyAlignment="1" applyProtection="1">
      <alignment horizontal="center" vertical="center" wrapText="1"/>
      <protection hidden="1"/>
    </xf>
    <xf numFmtId="0" fontId="6" fillId="0" borderId="24" xfId="0" applyFont="1" applyFill="1" applyBorder="1" applyAlignment="1" applyProtection="1">
      <alignment horizontal="center" vertical="center"/>
      <protection hidden="1"/>
    </xf>
    <xf numFmtId="0" fontId="6" fillId="0" borderId="33" xfId="0" applyFont="1" applyFill="1" applyBorder="1" applyAlignment="1" applyProtection="1">
      <alignment horizontal="center" vertical="center"/>
      <protection hidden="1"/>
    </xf>
    <xf numFmtId="0" fontId="6" fillId="0" borderId="31" xfId="0" applyFont="1" applyFill="1" applyBorder="1" applyAlignment="1" applyProtection="1">
      <alignment horizontal="center" vertical="center" wrapText="1"/>
      <protection hidden="1"/>
    </xf>
    <xf numFmtId="0" fontId="6" fillId="0" borderId="16" xfId="0" applyFont="1" applyFill="1" applyBorder="1" applyAlignment="1" applyProtection="1">
      <alignment horizontal="center" vertical="center" wrapText="1"/>
      <protection hidden="1"/>
    </xf>
    <xf numFmtId="0" fontId="52" fillId="0" borderId="0" xfId="0" applyFont="1" applyFill="1" applyAlignment="1">
      <alignment horizontal="center" vertical="center"/>
    </xf>
    <xf numFmtId="0" fontId="6" fillId="0" borderId="19" xfId="0" applyFont="1" applyFill="1" applyBorder="1" applyAlignment="1">
      <alignment horizontal="center" vertical="center"/>
    </xf>
    <xf numFmtId="0" fontId="6" fillId="0" borderId="41" xfId="0" applyFont="1" applyFill="1" applyBorder="1" applyAlignment="1">
      <alignment horizontal="center" vertical="center"/>
    </xf>
    <xf numFmtId="0" fontId="6" fillId="0" borderId="22" xfId="0" applyFont="1" applyFill="1" applyBorder="1" applyAlignment="1">
      <alignment horizontal="center" vertical="center"/>
    </xf>
    <xf numFmtId="0" fontId="6" fillId="0" borderId="23" xfId="0" applyFont="1" applyFill="1" applyBorder="1" applyAlignment="1">
      <alignment horizontal="center" vertical="center"/>
    </xf>
    <xf numFmtId="0" fontId="6" fillId="0" borderId="42" xfId="0" applyFont="1" applyFill="1" applyBorder="1" applyAlignment="1">
      <alignment horizontal="center" vertical="center" wrapText="1"/>
    </xf>
    <xf numFmtId="0" fontId="6" fillId="0" borderId="27" xfId="0" applyFont="1" applyFill="1" applyBorder="1" applyAlignment="1" applyProtection="1">
      <alignment horizontal="center" vertical="center" wrapText="1"/>
      <protection hidden="1"/>
    </xf>
    <xf numFmtId="0" fontId="6" fillId="0" borderId="29" xfId="0" applyFont="1" applyFill="1" applyBorder="1" applyAlignment="1" applyProtection="1">
      <alignment horizontal="center" vertical="center" wrapText="1"/>
      <protection hidden="1"/>
    </xf>
    <xf numFmtId="0" fontId="6" fillId="0" borderId="30" xfId="0" applyFont="1" applyFill="1" applyBorder="1" applyAlignment="1" applyProtection="1">
      <alignment horizontal="center" vertical="center" wrapText="1"/>
      <protection hidden="1"/>
    </xf>
    <xf numFmtId="0" fontId="6" fillId="0" borderId="37" xfId="0" applyFont="1" applyFill="1" applyBorder="1" applyAlignment="1">
      <alignment horizontal="center" vertical="center"/>
    </xf>
    <xf numFmtId="0" fontId="6" fillId="0" borderId="31" xfId="0" applyFont="1" applyFill="1" applyBorder="1" applyAlignment="1" applyProtection="1">
      <alignment horizontal="center" vertical="center"/>
      <protection hidden="1"/>
    </xf>
    <xf numFmtId="0" fontId="6" fillId="0" borderId="32" xfId="0" applyFont="1" applyFill="1" applyBorder="1" applyAlignment="1" applyProtection="1">
      <alignment horizontal="center" vertical="center"/>
      <protection hidden="1"/>
    </xf>
    <xf numFmtId="0" fontId="6" fillId="0" borderId="43" xfId="0" applyFont="1" applyFill="1" applyBorder="1" applyAlignment="1" applyProtection="1">
      <alignment horizontal="center" vertical="center" wrapText="1"/>
      <protection hidden="1"/>
    </xf>
    <xf numFmtId="0" fontId="6" fillId="0" borderId="20" xfId="0" applyFont="1" applyFill="1" applyBorder="1" applyAlignment="1" applyProtection="1">
      <alignment horizontal="center" vertical="center" wrapText="1"/>
      <protection hidden="1"/>
    </xf>
    <xf numFmtId="0" fontId="6" fillId="0" borderId="21" xfId="0" applyFont="1" applyFill="1" applyBorder="1" applyAlignment="1" applyProtection="1">
      <alignment horizontal="center" vertical="center" wrapText="1"/>
      <protection hidden="1"/>
    </xf>
    <xf numFmtId="0" fontId="6" fillId="0" borderId="39" xfId="0" applyFont="1" applyFill="1" applyBorder="1" applyAlignment="1">
      <alignment horizontal="center" vertical="center"/>
    </xf>
    <xf numFmtId="41" fontId="6" fillId="0" borderId="61" xfId="98" applyNumberFormat="1" applyFont="1" applyFill="1" applyBorder="1" applyAlignment="1">
      <alignment horizontal="center" vertical="center"/>
    </xf>
    <xf numFmtId="41" fontId="6" fillId="0" borderId="0" xfId="98" applyNumberFormat="1" applyFont="1" applyFill="1" applyBorder="1" applyAlignment="1">
      <alignment horizontal="center" vertical="center"/>
    </xf>
    <xf numFmtId="41" fontId="9" fillId="0" borderId="4" xfId="98" applyNumberFormat="1" applyFont="1" applyFill="1" applyBorder="1" applyAlignment="1">
      <alignment horizontal="center" vertical="center"/>
    </xf>
    <xf numFmtId="41" fontId="6" fillId="0" borderId="0" xfId="98" quotePrefix="1" applyNumberFormat="1" applyFont="1" applyFill="1" applyBorder="1" applyAlignment="1">
      <alignment horizontal="center" vertical="center"/>
    </xf>
    <xf numFmtId="41" fontId="9" fillId="0" borderId="4" xfId="98" quotePrefix="1" applyNumberFormat="1" applyFont="1" applyFill="1" applyBorder="1" applyAlignment="1">
      <alignment horizontal="center" vertical="center"/>
    </xf>
    <xf numFmtId="41" fontId="6" fillId="0" borderId="29" xfId="92" applyNumberFormat="1" applyFont="1" applyFill="1" applyBorder="1" applyAlignment="1">
      <alignment horizontal="center" vertical="center" wrapText="1"/>
    </xf>
    <xf numFmtId="41" fontId="6" fillId="0" borderId="20" xfId="92" applyNumberFormat="1" applyFont="1" applyFill="1" applyBorder="1" applyAlignment="1">
      <alignment horizontal="center" vertical="center" wrapText="1"/>
    </xf>
    <xf numFmtId="41" fontId="6" fillId="0" borderId="30" xfId="92" applyNumberFormat="1" applyFont="1" applyFill="1" applyBorder="1" applyAlignment="1">
      <alignment horizontal="center" vertical="center" wrapText="1"/>
    </xf>
    <xf numFmtId="41" fontId="6" fillId="0" borderId="21" xfId="92" applyNumberFormat="1" applyFont="1" applyFill="1" applyBorder="1" applyAlignment="1">
      <alignment horizontal="center" vertical="center" wrapText="1"/>
    </xf>
    <xf numFmtId="179" fontId="6" fillId="0" borderId="61" xfId="74" quotePrefix="1" applyFont="1" applyFill="1" applyBorder="1" applyAlignment="1">
      <alignment horizontal="center" vertical="center"/>
    </xf>
    <xf numFmtId="179" fontId="6" fillId="0" borderId="0" xfId="74" quotePrefix="1" applyFont="1" applyFill="1" applyBorder="1" applyAlignment="1">
      <alignment horizontal="center" vertical="center"/>
    </xf>
    <xf numFmtId="179" fontId="9" fillId="0" borderId="4" xfId="74" quotePrefix="1" applyFont="1" applyFill="1" applyBorder="1" applyAlignment="1">
      <alignment horizontal="center" vertical="center"/>
    </xf>
    <xf numFmtId="41" fontId="6" fillId="0" borderId="61" xfId="98" quotePrefix="1" applyNumberFormat="1" applyFont="1" applyFill="1" applyBorder="1" applyAlignment="1">
      <alignment horizontal="center" vertical="center"/>
    </xf>
    <xf numFmtId="41" fontId="6" fillId="0" borderId="27" xfId="98" applyNumberFormat="1" applyFont="1" applyFill="1" applyBorder="1" applyAlignment="1">
      <alignment horizontal="center" vertical="center" wrapText="1"/>
    </xf>
    <xf numFmtId="41" fontId="6" fillId="0" borderId="37" xfId="98" applyNumberFormat="1" applyFont="1" applyFill="1" applyBorder="1" applyAlignment="1">
      <alignment horizontal="center" vertical="center" wrapText="1"/>
    </xf>
    <xf numFmtId="41" fontId="6" fillId="0" borderId="18" xfId="98" applyNumberFormat="1" applyFont="1" applyFill="1" applyBorder="1" applyAlignment="1">
      <alignment horizontal="center" vertical="center" wrapText="1"/>
    </xf>
    <xf numFmtId="41" fontId="6" fillId="0" borderId="40" xfId="98" applyNumberFormat="1" applyFont="1" applyFill="1" applyBorder="1" applyAlignment="1">
      <alignment horizontal="center" vertical="center" wrapText="1"/>
    </xf>
    <xf numFmtId="0" fontId="52" fillId="0" borderId="0" xfId="98" applyFont="1" applyFill="1" applyAlignment="1">
      <alignment horizontal="center" vertical="center" wrapText="1"/>
    </xf>
    <xf numFmtId="0" fontId="52" fillId="0" borderId="0" xfId="98" applyFont="1" applyFill="1" applyBorder="1" applyAlignment="1">
      <alignment horizontal="center" vertical="center"/>
    </xf>
    <xf numFmtId="0" fontId="51" fillId="0" borderId="18" xfId="0" applyFont="1" applyFill="1" applyBorder="1" applyAlignment="1">
      <alignment horizontal="center" vertical="center" wrapText="1"/>
    </xf>
    <xf numFmtId="0" fontId="51" fillId="0" borderId="40" xfId="0" applyFont="1" applyFill="1" applyBorder="1" applyAlignment="1">
      <alignment horizontal="center" vertical="center" wrapText="1"/>
    </xf>
    <xf numFmtId="41" fontId="6" fillId="0" borderId="18" xfId="92" applyNumberFormat="1" applyFont="1" applyFill="1" applyBorder="1" applyAlignment="1">
      <alignment horizontal="center" vertical="center" wrapText="1"/>
    </xf>
    <xf numFmtId="41" fontId="6" fillId="0" borderId="40" xfId="92" applyNumberFormat="1" applyFont="1" applyFill="1" applyBorder="1" applyAlignment="1">
      <alignment horizontal="center" vertical="center" wrapText="1"/>
    </xf>
    <xf numFmtId="41" fontId="6" fillId="0" borderId="35" xfId="98" applyNumberFormat="1" applyFont="1" applyFill="1" applyBorder="1" applyAlignment="1">
      <alignment horizontal="center" vertical="center" wrapText="1"/>
    </xf>
    <xf numFmtId="0" fontId="0" fillId="0" borderId="22" xfId="0" applyFont="1" applyFill="1" applyBorder="1"/>
    <xf numFmtId="0" fontId="0" fillId="0" borderId="23" xfId="0" applyFont="1" applyFill="1" applyBorder="1"/>
    <xf numFmtId="41" fontId="6" fillId="0" borderId="19" xfId="92" applyNumberFormat="1" applyFont="1" applyFill="1" applyBorder="1" applyAlignment="1">
      <alignment horizontal="center" vertical="center" wrapText="1"/>
    </xf>
    <xf numFmtId="41" fontId="6" fillId="0" borderId="46" xfId="98" applyNumberFormat="1" applyFont="1" applyFill="1" applyBorder="1" applyAlignment="1">
      <alignment horizontal="center" vertical="center" wrapText="1"/>
    </xf>
    <xf numFmtId="0" fontId="0" fillId="0" borderId="31" xfId="0" applyFont="1" applyFill="1" applyBorder="1"/>
    <xf numFmtId="0" fontId="0" fillId="0" borderId="32" xfId="0" applyFont="1" applyFill="1" applyBorder="1"/>
    <xf numFmtId="41" fontId="6" fillId="0" borderId="29" xfId="98" applyNumberFormat="1" applyFont="1" applyFill="1" applyBorder="1" applyAlignment="1">
      <alignment horizontal="center" vertical="center" wrapText="1"/>
    </xf>
    <xf numFmtId="41" fontId="6" fillId="0" borderId="30" xfId="98" applyNumberFormat="1" applyFont="1" applyFill="1" applyBorder="1" applyAlignment="1">
      <alignment horizontal="center" vertical="center" wrapText="1"/>
    </xf>
    <xf numFmtId="41" fontId="6" fillId="0" borderId="43" xfId="98" applyNumberFormat="1" applyFont="1" applyFill="1" applyBorder="1" applyAlignment="1">
      <alignment horizontal="center" vertical="center" wrapText="1"/>
    </xf>
    <xf numFmtId="41" fontId="6" fillId="0" borderId="20" xfId="98" applyNumberFormat="1" applyFont="1" applyFill="1" applyBorder="1" applyAlignment="1">
      <alignment horizontal="center" vertical="center" wrapText="1"/>
    </xf>
    <xf numFmtId="41" fontId="6" fillId="0" borderId="21" xfId="98" applyNumberFormat="1" applyFont="1" applyFill="1" applyBorder="1" applyAlignment="1">
      <alignment horizontal="center" vertical="center" wrapText="1"/>
    </xf>
    <xf numFmtId="41" fontId="6" fillId="0" borderId="26" xfId="98" applyNumberFormat="1" applyFont="1" applyFill="1" applyBorder="1" applyAlignment="1">
      <alignment horizontal="center" vertical="center" wrapText="1"/>
    </xf>
    <xf numFmtId="41" fontId="6" fillId="0" borderId="17" xfId="98" applyNumberFormat="1" applyFont="1" applyFill="1" applyBorder="1" applyAlignment="1">
      <alignment horizontal="center" vertical="center" wrapText="1"/>
    </xf>
    <xf numFmtId="41" fontId="6" fillId="0" borderId="24" xfId="98" applyNumberFormat="1" applyFont="1" applyFill="1" applyBorder="1" applyAlignment="1">
      <alignment horizontal="center" vertical="center" wrapText="1"/>
    </xf>
    <xf numFmtId="41" fontId="6" fillId="0" borderId="25" xfId="98" applyNumberFormat="1" applyFont="1" applyFill="1" applyBorder="1" applyAlignment="1">
      <alignment horizontal="center" vertical="center" wrapText="1"/>
    </xf>
    <xf numFmtId="41" fontId="6" fillId="0" borderId="33" xfId="98" applyNumberFormat="1" applyFont="1" applyFill="1" applyBorder="1" applyAlignment="1">
      <alignment horizontal="center" vertical="center" wrapText="1"/>
    </xf>
    <xf numFmtId="41" fontId="6" fillId="0" borderId="19" xfId="98" applyNumberFormat="1" applyFont="1" applyFill="1" applyBorder="1" applyAlignment="1">
      <alignment horizontal="center" vertical="center" wrapText="1"/>
    </xf>
    <xf numFmtId="41" fontId="6" fillId="0" borderId="28" xfId="98" applyNumberFormat="1" applyFont="1" applyFill="1" applyBorder="1" applyAlignment="1">
      <alignment horizontal="center" vertical="center" wrapText="1"/>
    </xf>
    <xf numFmtId="41" fontId="6" fillId="0" borderId="0" xfId="98" applyNumberFormat="1" applyFont="1" applyFill="1" applyBorder="1" applyAlignment="1">
      <alignment horizontal="center" vertical="center" wrapText="1"/>
    </xf>
    <xf numFmtId="41" fontId="6" fillId="0" borderId="44" xfId="98" applyNumberFormat="1" applyFont="1" applyFill="1" applyBorder="1" applyAlignment="1">
      <alignment horizontal="center" vertical="center" wrapText="1"/>
    </xf>
    <xf numFmtId="41" fontId="6" fillId="0" borderId="36" xfId="98" applyNumberFormat="1" applyFont="1" applyFill="1" applyBorder="1" applyAlignment="1">
      <alignment horizontal="center" vertical="center" wrapText="1"/>
    </xf>
    <xf numFmtId="41" fontId="6" fillId="0" borderId="22" xfId="98" applyNumberFormat="1" applyFont="1" applyFill="1" applyBorder="1" applyAlignment="1">
      <alignment horizontal="center" vertical="center" wrapText="1"/>
    </xf>
    <xf numFmtId="41" fontId="6" fillId="0" borderId="23" xfId="98" applyNumberFormat="1" applyFont="1" applyFill="1" applyBorder="1" applyAlignment="1">
      <alignment horizontal="center" vertical="center" wrapText="1"/>
    </xf>
    <xf numFmtId="41" fontId="6" fillId="0" borderId="39" xfId="98" applyNumberFormat="1" applyFont="1" applyFill="1" applyBorder="1" applyAlignment="1">
      <alignment horizontal="center" vertical="center" wrapText="1"/>
    </xf>
    <xf numFmtId="41" fontId="6" fillId="16" borderId="36" xfId="98" applyNumberFormat="1" applyFont="1" applyFill="1" applyBorder="1" applyAlignment="1" applyProtection="1">
      <alignment horizontal="center" vertical="center" wrapText="1"/>
      <protection hidden="1"/>
    </xf>
    <xf numFmtId="41" fontId="6" fillId="16" borderId="18" xfId="98" applyNumberFormat="1" applyFont="1" applyFill="1" applyBorder="1" applyAlignment="1" applyProtection="1">
      <alignment horizontal="center" vertical="center" wrapText="1"/>
      <protection hidden="1"/>
    </xf>
    <xf numFmtId="41" fontId="6" fillId="16" borderId="40" xfId="98" applyNumberFormat="1" applyFont="1" applyFill="1" applyBorder="1" applyAlignment="1" applyProtection="1">
      <alignment horizontal="center" vertical="center" wrapText="1"/>
      <protection hidden="1"/>
    </xf>
    <xf numFmtId="41" fontId="6" fillId="0" borderId="36" xfId="98" applyNumberFormat="1" applyFont="1" applyFill="1" applyBorder="1" applyAlignment="1" applyProtection="1">
      <alignment horizontal="center" vertical="center" wrapText="1"/>
      <protection hidden="1"/>
    </xf>
    <xf numFmtId="41" fontId="6" fillId="0" borderId="18" xfId="98" applyNumberFormat="1" applyFont="1" applyFill="1" applyBorder="1" applyAlignment="1" applyProtection="1">
      <alignment horizontal="center" vertical="center" wrapText="1"/>
      <protection hidden="1"/>
    </xf>
    <xf numFmtId="41" fontId="6" fillId="0" borderId="40" xfId="98" applyNumberFormat="1" applyFont="1" applyFill="1" applyBorder="1" applyAlignment="1" applyProtection="1">
      <alignment horizontal="center" vertical="center" wrapText="1"/>
      <protection hidden="1"/>
    </xf>
    <xf numFmtId="41" fontId="6" fillId="16" borderId="27" xfId="98" applyNumberFormat="1" applyFont="1" applyFill="1" applyBorder="1" applyAlignment="1" applyProtection="1">
      <alignment horizontal="center" vertical="center" wrapText="1"/>
      <protection hidden="1"/>
    </xf>
    <xf numFmtId="41" fontId="6" fillId="16" borderId="29" xfId="98" applyNumberFormat="1" applyFont="1" applyFill="1" applyBorder="1" applyAlignment="1" applyProtection="1">
      <alignment horizontal="center" vertical="center" wrapText="1"/>
      <protection hidden="1"/>
    </xf>
    <xf numFmtId="41" fontId="6" fillId="16" borderId="30" xfId="98" applyNumberFormat="1" applyFont="1" applyFill="1" applyBorder="1" applyAlignment="1" applyProtection="1">
      <alignment horizontal="center" vertical="center" wrapText="1"/>
      <protection hidden="1"/>
    </xf>
    <xf numFmtId="41" fontId="6" fillId="0" borderId="0" xfId="0" quotePrefix="1" applyNumberFormat="1" applyFont="1" applyFill="1" applyBorder="1" applyAlignment="1">
      <alignment horizontal="center" vertical="center"/>
    </xf>
    <xf numFmtId="0" fontId="9" fillId="0" borderId="0" xfId="0" quotePrefix="1" applyNumberFormat="1" applyFont="1" applyFill="1" applyBorder="1" applyAlignment="1">
      <alignment horizontal="center" vertical="center"/>
    </xf>
    <xf numFmtId="180" fontId="52" fillId="0" borderId="0" xfId="90" applyNumberFormat="1" applyFont="1" applyFill="1" applyBorder="1" applyAlignment="1">
      <alignment horizontal="center" vertical="center"/>
    </xf>
    <xf numFmtId="180" fontId="6" fillId="0" borderId="25" xfId="0" applyNumberFormat="1" applyFont="1" applyFill="1" applyBorder="1" applyAlignment="1">
      <alignment horizontal="center" vertical="center"/>
    </xf>
    <xf numFmtId="177" fontId="6" fillId="0" borderId="17" xfId="90" applyFont="1" applyFill="1" applyBorder="1" applyAlignment="1">
      <alignment horizontal="center" vertical="center" wrapText="1"/>
    </xf>
    <xf numFmtId="177" fontId="6" fillId="0" borderId="0" xfId="90" applyFont="1" applyFill="1" applyBorder="1" applyAlignment="1">
      <alignment horizontal="center" vertical="center" wrapText="1"/>
    </xf>
    <xf numFmtId="177" fontId="6" fillId="0" borderId="44" xfId="90" applyFont="1" applyFill="1" applyBorder="1" applyAlignment="1">
      <alignment horizontal="center" vertical="center" wrapText="1"/>
    </xf>
    <xf numFmtId="180" fontId="6" fillId="0" borderId="41" xfId="90" applyNumberFormat="1" applyFont="1" applyFill="1" applyBorder="1" applyAlignment="1">
      <alignment horizontal="center" vertical="center"/>
    </xf>
    <xf numFmtId="180" fontId="6" fillId="0" borderId="36" xfId="0" applyNumberFormat="1" applyFont="1" applyFill="1" applyBorder="1" applyAlignment="1">
      <alignment horizontal="center" vertical="center" wrapText="1"/>
    </xf>
    <xf numFmtId="180" fontId="6" fillId="0" borderId="18" xfId="0" applyNumberFormat="1" applyFont="1" applyFill="1" applyBorder="1" applyAlignment="1">
      <alignment horizontal="center" vertical="center"/>
    </xf>
    <xf numFmtId="180" fontId="6" fillId="0" borderId="40" xfId="0" applyNumberFormat="1" applyFont="1" applyFill="1" applyBorder="1" applyAlignment="1">
      <alignment horizontal="center" vertical="center"/>
    </xf>
    <xf numFmtId="180" fontId="6" fillId="0" borderId="43" xfId="0" applyNumberFormat="1" applyFont="1" applyFill="1" applyBorder="1" applyAlignment="1">
      <alignment horizontal="center" vertical="center" wrapText="1"/>
    </xf>
    <xf numFmtId="180" fontId="6" fillId="0" borderId="20" xfId="0" applyNumberFormat="1" applyFont="1" applyFill="1" applyBorder="1" applyAlignment="1">
      <alignment horizontal="center" vertical="center"/>
    </xf>
    <xf numFmtId="180" fontId="6" fillId="0" borderId="21" xfId="0" applyNumberFormat="1" applyFont="1" applyFill="1" applyBorder="1" applyAlignment="1">
      <alignment horizontal="center" vertical="center"/>
    </xf>
    <xf numFmtId="180" fontId="6" fillId="0" borderId="39" xfId="0" applyNumberFormat="1" applyFont="1" applyFill="1" applyBorder="1" applyAlignment="1">
      <alignment horizontal="center" vertical="center" wrapText="1"/>
    </xf>
    <xf numFmtId="180" fontId="6" fillId="0" borderId="19" xfId="0" applyNumberFormat="1" applyFont="1" applyFill="1" applyBorder="1" applyAlignment="1">
      <alignment horizontal="center" vertical="center" wrapText="1"/>
    </xf>
    <xf numFmtId="180" fontId="6" fillId="0" borderId="26" xfId="90" applyNumberFormat="1" applyFont="1" applyFill="1" applyBorder="1" applyAlignment="1">
      <alignment horizontal="center" vertical="center" wrapText="1"/>
    </xf>
    <xf numFmtId="180" fontId="6" fillId="0" borderId="29" xfId="90" applyNumberFormat="1" applyFont="1" applyFill="1" applyBorder="1" applyAlignment="1">
      <alignment horizontal="center" vertical="center"/>
    </xf>
    <xf numFmtId="180" fontId="6" fillId="0" borderId="30" xfId="90" applyNumberFormat="1" applyFont="1" applyFill="1" applyBorder="1" applyAlignment="1">
      <alignment horizontal="center" vertical="center"/>
    </xf>
    <xf numFmtId="180" fontId="6" fillId="0" borderId="39" xfId="90" applyNumberFormat="1" applyFont="1" applyFill="1" applyBorder="1" applyAlignment="1">
      <alignment horizontal="center" vertical="center" wrapText="1"/>
    </xf>
    <xf numFmtId="180" fontId="6" fillId="0" borderId="18" xfId="90" applyNumberFormat="1" applyFont="1" applyFill="1" applyBorder="1" applyAlignment="1">
      <alignment horizontal="center" vertical="center"/>
    </xf>
    <xf numFmtId="180" fontId="6" fillId="0" borderId="40" xfId="90" applyNumberFormat="1" applyFont="1" applyFill="1" applyBorder="1" applyAlignment="1">
      <alignment horizontal="center" vertical="center"/>
    </xf>
    <xf numFmtId="0" fontId="6" fillId="0" borderId="39" xfId="97" applyFont="1" applyFill="1" applyBorder="1" applyAlignment="1">
      <alignment horizontal="center" vertical="center" wrapText="1"/>
    </xf>
    <xf numFmtId="0" fontId="6" fillId="0" borderId="18" xfId="97" applyFont="1" applyFill="1" applyBorder="1" applyAlignment="1">
      <alignment horizontal="center" vertical="center" wrapText="1"/>
    </xf>
    <xf numFmtId="0" fontId="6" fillId="0" borderId="40" xfId="97" applyFont="1" applyFill="1" applyBorder="1" applyAlignment="1">
      <alignment horizontal="center" vertical="center" wrapText="1"/>
    </xf>
    <xf numFmtId="0" fontId="6" fillId="0" borderId="26" xfId="97" applyFont="1" applyFill="1" applyBorder="1" applyAlignment="1">
      <alignment horizontal="center" vertical="center" wrapText="1"/>
    </xf>
    <xf numFmtId="0" fontId="6" fillId="0" borderId="29" xfId="97" applyFont="1" applyFill="1" applyBorder="1" applyAlignment="1">
      <alignment horizontal="center" vertical="center" wrapText="1"/>
    </xf>
    <xf numFmtId="0" fontId="6" fillId="0" borderId="30" xfId="97" applyFont="1" applyFill="1" applyBorder="1" applyAlignment="1">
      <alignment horizontal="center" vertical="center" wrapText="1"/>
    </xf>
    <xf numFmtId="0" fontId="52" fillId="0" borderId="0" xfId="97" applyFont="1" applyFill="1" applyAlignment="1">
      <alignment horizontal="center" vertical="center"/>
    </xf>
    <xf numFmtId="0" fontId="6" fillId="0" borderId="19" xfId="97" applyFont="1" applyFill="1" applyBorder="1" applyAlignment="1">
      <alignment horizontal="center" vertical="center" wrapText="1"/>
    </xf>
    <xf numFmtId="0" fontId="6" fillId="0" borderId="20" xfId="97" applyFont="1" applyFill="1" applyBorder="1" applyAlignment="1">
      <alignment horizontal="center" vertical="center" wrapText="1"/>
    </xf>
    <xf numFmtId="0" fontId="6" fillId="0" borderId="21" xfId="97" applyFont="1" applyFill="1" applyBorder="1" applyAlignment="1">
      <alignment horizontal="center" vertical="center" wrapText="1"/>
    </xf>
    <xf numFmtId="0" fontId="6" fillId="0" borderId="0" xfId="97" applyFont="1" applyFill="1" applyBorder="1" applyAlignment="1">
      <alignment horizontal="center" vertical="center" wrapText="1"/>
    </xf>
    <xf numFmtId="176" fontId="6" fillId="0" borderId="19" xfId="93" applyFont="1" applyFill="1" applyBorder="1" applyAlignment="1">
      <alignment horizontal="center" vertical="center" wrapText="1"/>
    </xf>
    <xf numFmtId="176" fontId="6" fillId="0" borderId="20" xfId="93" applyFont="1" applyFill="1" applyBorder="1" applyAlignment="1">
      <alignment horizontal="center" vertical="center" wrapText="1"/>
    </xf>
    <xf numFmtId="176" fontId="6" fillId="0" borderId="21" xfId="93" applyFont="1" applyFill="1" applyBorder="1" applyAlignment="1">
      <alignment horizontal="center" vertical="center" wrapText="1"/>
    </xf>
    <xf numFmtId="0" fontId="52" fillId="0" borderId="0" xfId="97" applyFont="1" applyFill="1" applyAlignment="1">
      <alignment horizontal="center" vertical="center" wrapText="1"/>
    </xf>
    <xf numFmtId="0" fontId="6" fillId="0" borderId="0" xfId="97" applyFont="1" applyFill="1" applyBorder="1" applyAlignment="1">
      <alignment horizontal="left" vertical="center"/>
    </xf>
    <xf numFmtId="180" fontId="6" fillId="0" borderId="24" xfId="90" applyNumberFormat="1" applyFont="1" applyFill="1" applyBorder="1" applyAlignment="1">
      <alignment horizontal="center" vertical="center"/>
    </xf>
    <xf numFmtId="180" fontId="6" fillId="0" borderId="33" xfId="90" applyNumberFormat="1" applyFont="1" applyFill="1" applyBorder="1" applyAlignment="1">
      <alignment horizontal="center" vertical="center"/>
    </xf>
    <xf numFmtId="180" fontId="6" fillId="0" borderId="33" xfId="0" applyNumberFormat="1" applyFont="1" applyFill="1" applyBorder="1" applyAlignment="1">
      <alignment horizontal="center" vertical="center"/>
    </xf>
    <xf numFmtId="180" fontId="6" fillId="0" borderId="41" xfId="0" applyNumberFormat="1" applyFont="1" applyFill="1" applyBorder="1" applyAlignment="1">
      <alignment horizontal="center" vertical="center"/>
    </xf>
    <xf numFmtId="177" fontId="6" fillId="0" borderId="33" xfId="90" applyFont="1" applyFill="1" applyBorder="1" applyAlignment="1">
      <alignment horizontal="center" vertical="center"/>
    </xf>
    <xf numFmtId="177" fontId="6" fillId="0" borderId="25" xfId="90" applyFont="1" applyFill="1" applyBorder="1" applyAlignment="1">
      <alignment horizontal="center" vertical="center"/>
    </xf>
    <xf numFmtId="177" fontId="6" fillId="0" borderId="38" xfId="9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0" fontId="51" fillId="0" borderId="29" xfId="0" applyFont="1" applyFill="1" applyBorder="1" applyAlignment="1">
      <alignment horizontal="center" vertical="center"/>
    </xf>
    <xf numFmtId="0" fontId="51" fillId="0" borderId="30" xfId="0" applyFont="1" applyFill="1" applyBorder="1" applyAlignment="1">
      <alignment horizontal="center" vertical="center"/>
    </xf>
    <xf numFmtId="0" fontId="51" fillId="0" borderId="18" xfId="0" applyFont="1" applyFill="1" applyBorder="1" applyAlignment="1">
      <alignment horizontal="center" vertical="center"/>
    </xf>
    <xf numFmtId="0" fontId="51" fillId="0" borderId="40" xfId="0" applyFont="1" applyFill="1" applyBorder="1" applyAlignment="1">
      <alignment horizontal="center" vertical="center"/>
    </xf>
    <xf numFmtId="0" fontId="51" fillId="0" borderId="20" xfId="0" applyFont="1" applyFill="1" applyBorder="1" applyAlignment="1">
      <alignment horizontal="center" vertical="center"/>
    </xf>
    <xf numFmtId="0" fontId="51" fillId="0" borderId="21" xfId="0" applyFont="1" applyFill="1" applyBorder="1" applyAlignment="1">
      <alignment horizontal="center" vertical="center"/>
    </xf>
    <xf numFmtId="177" fontId="6" fillId="0" borderId="19" xfId="91" applyNumberFormat="1" applyFont="1" applyFill="1" applyBorder="1" applyAlignment="1">
      <alignment horizontal="center" vertical="center" wrapText="1"/>
    </xf>
    <xf numFmtId="177" fontId="6" fillId="0" borderId="20" xfId="91" applyNumberFormat="1" applyFont="1" applyFill="1" applyBorder="1" applyAlignment="1">
      <alignment horizontal="center" vertical="center" wrapText="1"/>
    </xf>
    <xf numFmtId="177" fontId="6" fillId="0" borderId="21" xfId="91" applyNumberFormat="1" applyFont="1" applyFill="1" applyBorder="1" applyAlignment="1">
      <alignment horizontal="center" vertical="center" wrapText="1"/>
    </xf>
    <xf numFmtId="181" fontId="6" fillId="0" borderId="39" xfId="0" applyNumberFormat="1" applyFont="1" applyFill="1" applyBorder="1" applyAlignment="1">
      <alignment horizontal="center" vertical="center" wrapText="1"/>
    </xf>
    <xf numFmtId="177" fontId="6" fillId="0" borderId="17" xfId="91" applyNumberFormat="1" applyFont="1" applyFill="1" applyBorder="1" applyAlignment="1">
      <alignment horizontal="center" vertical="center" wrapText="1"/>
    </xf>
    <xf numFmtId="177" fontId="6" fillId="0" borderId="0" xfId="91" applyNumberFormat="1" applyFont="1" applyFill="1" applyBorder="1" applyAlignment="1">
      <alignment horizontal="center" vertical="center" wrapText="1"/>
    </xf>
    <xf numFmtId="177" fontId="6" fillId="0" borderId="44" xfId="91" applyNumberFormat="1" applyFont="1" applyFill="1" applyBorder="1" applyAlignment="1">
      <alignment horizontal="center" vertical="center" wrapText="1"/>
    </xf>
    <xf numFmtId="181" fontId="6" fillId="0" borderId="22" xfId="0" applyNumberFormat="1" applyFont="1" applyFill="1" applyBorder="1" applyAlignment="1">
      <alignment horizontal="center" vertical="center" wrapText="1"/>
    </xf>
    <xf numFmtId="181" fontId="6" fillId="0" borderId="23" xfId="0" applyNumberFormat="1" applyFont="1" applyFill="1" applyBorder="1" applyAlignment="1">
      <alignment horizontal="center" vertical="center" wrapText="1"/>
    </xf>
    <xf numFmtId="180" fontId="6" fillId="0" borderId="22" xfId="0" applyNumberFormat="1" applyFont="1" applyFill="1" applyBorder="1" applyAlignment="1">
      <alignment horizontal="center" vertical="center" wrapText="1"/>
    </xf>
    <xf numFmtId="180" fontId="6" fillId="0" borderId="23" xfId="0" applyNumberFormat="1" applyFont="1" applyFill="1" applyBorder="1" applyAlignment="1">
      <alignment horizontal="center" vertical="center" wrapText="1"/>
    </xf>
    <xf numFmtId="177" fontId="6" fillId="0" borderId="33" xfId="91" applyNumberFormat="1" applyFont="1" applyFill="1" applyBorder="1" applyAlignment="1">
      <alignment horizontal="center" vertical="center" wrapText="1"/>
    </xf>
    <xf numFmtId="177" fontId="6" fillId="0" borderId="16" xfId="91" applyNumberFormat="1" applyFont="1" applyFill="1" applyBorder="1" applyAlignment="1">
      <alignment horizontal="center" vertical="center"/>
    </xf>
    <xf numFmtId="177" fontId="6" fillId="0" borderId="34" xfId="91" applyNumberFormat="1" applyFont="1" applyFill="1" applyBorder="1" applyAlignment="1">
      <alignment horizontal="center" vertical="center"/>
    </xf>
    <xf numFmtId="180" fontId="6" fillId="0" borderId="41" xfId="0" applyNumberFormat="1" applyFont="1" applyFill="1" applyBorder="1" applyAlignment="1">
      <alignment horizontal="center" vertical="center" wrapText="1"/>
    </xf>
    <xf numFmtId="180" fontId="6" fillId="0" borderId="22" xfId="0" applyNumberFormat="1" applyFont="1" applyFill="1" applyBorder="1" applyAlignment="1">
      <alignment horizontal="center" vertical="center"/>
    </xf>
    <xf numFmtId="180" fontId="6" fillId="0" borderId="23" xfId="0" applyNumberFormat="1" applyFont="1" applyFill="1" applyBorder="1" applyAlignment="1">
      <alignment horizontal="center" vertical="center"/>
    </xf>
    <xf numFmtId="0" fontId="52" fillId="0" borderId="0" xfId="0" applyFont="1" applyFill="1" applyAlignment="1" applyProtection="1">
      <alignment horizontal="center" vertical="center"/>
      <protection hidden="1"/>
    </xf>
  </cellXfs>
  <cellStyles count="1540">
    <cellStyle name=" 1" xfId="109" xr:uid="{00000000-0005-0000-0000-000000000000}"/>
    <cellStyle name=" 1 2" xfId="110" xr:uid="{00000000-0005-0000-0000-000001000000}"/>
    <cellStyle name="??&amp;O?&amp;H?_x0008__x000f__x0007_?_x0007__x0001__x0001_" xfId="111" xr:uid="{00000000-0005-0000-0000-000002000000}"/>
    <cellStyle name="??&amp;O?&amp;H?_x0008_??_x0007__x0001__x0001_" xfId="112" xr:uid="{00000000-0005-0000-0000-000003000000}"/>
    <cellStyle name="_Book1" xfId="113" xr:uid="{00000000-0005-0000-0000-000004000000}"/>
    <cellStyle name="_Capex Tracking Control Sheet -ADMIN " xfId="114" xr:uid="{00000000-0005-0000-0000-000005000000}"/>
    <cellStyle name="_Project tracking Puri (Diana) per March'06 " xfId="115" xr:uid="{00000000-0005-0000-0000-000006000000}"/>
    <cellStyle name="_Recon with FAR " xfId="116" xr:uid="{00000000-0005-0000-0000-000007000000}"/>
    <cellStyle name="_금융점포(광주)" xfId="117" xr:uid="{00000000-0005-0000-0000-000008000000}"/>
    <cellStyle name="_은행별 점포현황(202011년12월말기준)" xfId="118" xr:uid="{00000000-0005-0000-0000-000009000000}"/>
    <cellStyle name="¤@?e_TEST-1 " xfId="119" xr:uid="{00000000-0005-0000-0000-00000A000000}"/>
    <cellStyle name="20% - Accent1" xfId="120" xr:uid="{00000000-0005-0000-0000-00000B000000}"/>
    <cellStyle name="20% - Accent1 2" xfId="121" xr:uid="{00000000-0005-0000-0000-00000C000000}"/>
    <cellStyle name="20% - Accent2" xfId="122" xr:uid="{00000000-0005-0000-0000-00000D000000}"/>
    <cellStyle name="20% - Accent2 2" xfId="123" xr:uid="{00000000-0005-0000-0000-00000E000000}"/>
    <cellStyle name="20% - Accent3" xfId="124" xr:uid="{00000000-0005-0000-0000-00000F000000}"/>
    <cellStyle name="20% - Accent3 2" xfId="125" xr:uid="{00000000-0005-0000-0000-000010000000}"/>
    <cellStyle name="20% - Accent4" xfId="126" xr:uid="{00000000-0005-0000-0000-000011000000}"/>
    <cellStyle name="20% - Accent4 2" xfId="127" xr:uid="{00000000-0005-0000-0000-000012000000}"/>
    <cellStyle name="20% - Accent5" xfId="128" xr:uid="{00000000-0005-0000-0000-000013000000}"/>
    <cellStyle name="20% - Accent5 2" xfId="129" xr:uid="{00000000-0005-0000-0000-000014000000}"/>
    <cellStyle name="20% - Accent6" xfId="130" xr:uid="{00000000-0005-0000-0000-000015000000}"/>
    <cellStyle name="20% - Accent6 2" xfId="131" xr:uid="{00000000-0005-0000-0000-000016000000}"/>
    <cellStyle name="20% - 강조색1" xfId="1" builtinId="30" customBuiltin="1"/>
    <cellStyle name="20% - 강조색1 2" xfId="132" xr:uid="{00000000-0005-0000-0000-000018000000}"/>
    <cellStyle name="20% - 강조색1 2 2" xfId="133" xr:uid="{00000000-0005-0000-0000-000019000000}"/>
    <cellStyle name="20% - 강조색1 2 2 2" xfId="134" xr:uid="{00000000-0005-0000-0000-00001A000000}"/>
    <cellStyle name="20% - 강조색1 2 2 3" xfId="135" xr:uid="{00000000-0005-0000-0000-00001B000000}"/>
    <cellStyle name="20% - 강조색1 2 3" xfId="136" xr:uid="{00000000-0005-0000-0000-00001C000000}"/>
    <cellStyle name="20% - 강조색1 2 3 2" xfId="137" xr:uid="{00000000-0005-0000-0000-00001D000000}"/>
    <cellStyle name="20% - 강조색1 3" xfId="138" xr:uid="{00000000-0005-0000-0000-00001E000000}"/>
    <cellStyle name="20% - 강조색1 3 2" xfId="139" xr:uid="{00000000-0005-0000-0000-00001F000000}"/>
    <cellStyle name="20% - 강조색1 3 2 2" xfId="140" xr:uid="{00000000-0005-0000-0000-000020000000}"/>
    <cellStyle name="20% - 강조색1 3 3" xfId="141" xr:uid="{00000000-0005-0000-0000-000021000000}"/>
    <cellStyle name="20% - 강조색1 4" xfId="142" xr:uid="{00000000-0005-0000-0000-000022000000}"/>
    <cellStyle name="20% - 강조색1 4 2" xfId="143" xr:uid="{00000000-0005-0000-0000-000023000000}"/>
    <cellStyle name="20% - 강조색1 5" xfId="144" xr:uid="{00000000-0005-0000-0000-000024000000}"/>
    <cellStyle name="20% - 강조색2" xfId="2" builtinId="34" customBuiltin="1"/>
    <cellStyle name="20% - 강조색2 2" xfId="145" xr:uid="{00000000-0005-0000-0000-000026000000}"/>
    <cellStyle name="20% - 강조색2 2 2" xfId="146" xr:uid="{00000000-0005-0000-0000-000027000000}"/>
    <cellStyle name="20% - 강조색2 2 2 2" xfId="147" xr:uid="{00000000-0005-0000-0000-000028000000}"/>
    <cellStyle name="20% - 강조색2 2 2 3" xfId="148" xr:uid="{00000000-0005-0000-0000-000029000000}"/>
    <cellStyle name="20% - 강조색2 2 3" xfId="149" xr:uid="{00000000-0005-0000-0000-00002A000000}"/>
    <cellStyle name="20% - 강조색2 2 3 2" xfId="150" xr:uid="{00000000-0005-0000-0000-00002B000000}"/>
    <cellStyle name="20% - 강조색2 3" xfId="151" xr:uid="{00000000-0005-0000-0000-00002C000000}"/>
    <cellStyle name="20% - 강조색2 3 2" xfId="152" xr:uid="{00000000-0005-0000-0000-00002D000000}"/>
    <cellStyle name="20% - 강조색2 3 2 2" xfId="153" xr:uid="{00000000-0005-0000-0000-00002E000000}"/>
    <cellStyle name="20% - 강조색2 3 3" xfId="154" xr:uid="{00000000-0005-0000-0000-00002F000000}"/>
    <cellStyle name="20% - 강조색2 4" xfId="155" xr:uid="{00000000-0005-0000-0000-000030000000}"/>
    <cellStyle name="20% - 강조색2 4 2" xfId="156" xr:uid="{00000000-0005-0000-0000-000031000000}"/>
    <cellStyle name="20% - 강조색2 5" xfId="157" xr:uid="{00000000-0005-0000-0000-000032000000}"/>
    <cellStyle name="20% - 강조색3" xfId="3" builtinId="38" customBuiltin="1"/>
    <cellStyle name="20% - 강조색3 2" xfId="158" xr:uid="{00000000-0005-0000-0000-000034000000}"/>
    <cellStyle name="20% - 강조색3 2 2" xfId="159" xr:uid="{00000000-0005-0000-0000-000035000000}"/>
    <cellStyle name="20% - 강조색3 2 2 2" xfId="160" xr:uid="{00000000-0005-0000-0000-000036000000}"/>
    <cellStyle name="20% - 강조색3 2 2 3" xfId="161" xr:uid="{00000000-0005-0000-0000-000037000000}"/>
    <cellStyle name="20% - 강조색3 2 3" xfId="162" xr:uid="{00000000-0005-0000-0000-000038000000}"/>
    <cellStyle name="20% - 강조색3 2 3 2" xfId="163" xr:uid="{00000000-0005-0000-0000-000039000000}"/>
    <cellStyle name="20% - 강조색3 3" xfId="164" xr:uid="{00000000-0005-0000-0000-00003A000000}"/>
    <cellStyle name="20% - 강조색3 3 2" xfId="165" xr:uid="{00000000-0005-0000-0000-00003B000000}"/>
    <cellStyle name="20% - 강조색3 3 2 2" xfId="166" xr:uid="{00000000-0005-0000-0000-00003C000000}"/>
    <cellStyle name="20% - 강조색3 3 3" xfId="167" xr:uid="{00000000-0005-0000-0000-00003D000000}"/>
    <cellStyle name="20% - 강조색3 4" xfId="168" xr:uid="{00000000-0005-0000-0000-00003E000000}"/>
    <cellStyle name="20% - 강조색3 4 2" xfId="169" xr:uid="{00000000-0005-0000-0000-00003F000000}"/>
    <cellStyle name="20% - 강조색3 5" xfId="170" xr:uid="{00000000-0005-0000-0000-000040000000}"/>
    <cellStyle name="20% - 강조색4" xfId="4" builtinId="42" customBuiltin="1"/>
    <cellStyle name="20% - 강조색4 2" xfId="171" xr:uid="{00000000-0005-0000-0000-000042000000}"/>
    <cellStyle name="20% - 강조색4 2 2" xfId="172" xr:uid="{00000000-0005-0000-0000-000043000000}"/>
    <cellStyle name="20% - 강조색4 2 2 2" xfId="173" xr:uid="{00000000-0005-0000-0000-000044000000}"/>
    <cellStyle name="20% - 강조색4 2 2 3" xfId="174" xr:uid="{00000000-0005-0000-0000-000045000000}"/>
    <cellStyle name="20% - 강조색4 2 3" xfId="175" xr:uid="{00000000-0005-0000-0000-000046000000}"/>
    <cellStyle name="20% - 강조색4 2 3 2" xfId="176" xr:uid="{00000000-0005-0000-0000-000047000000}"/>
    <cellStyle name="20% - 강조색4 3" xfId="177" xr:uid="{00000000-0005-0000-0000-000048000000}"/>
    <cellStyle name="20% - 강조색4 3 2" xfId="178" xr:uid="{00000000-0005-0000-0000-000049000000}"/>
    <cellStyle name="20% - 강조색4 3 2 2" xfId="179" xr:uid="{00000000-0005-0000-0000-00004A000000}"/>
    <cellStyle name="20% - 강조색4 3 3" xfId="180" xr:uid="{00000000-0005-0000-0000-00004B000000}"/>
    <cellStyle name="20% - 강조색4 4" xfId="181" xr:uid="{00000000-0005-0000-0000-00004C000000}"/>
    <cellStyle name="20% - 강조색4 4 2" xfId="182" xr:uid="{00000000-0005-0000-0000-00004D000000}"/>
    <cellStyle name="20% - 강조색4 5" xfId="183" xr:uid="{00000000-0005-0000-0000-00004E000000}"/>
    <cellStyle name="20% - 강조색5" xfId="5" builtinId="46" customBuiltin="1"/>
    <cellStyle name="20% - 강조색5 2" xfId="184" xr:uid="{00000000-0005-0000-0000-000050000000}"/>
    <cellStyle name="20% - 강조색5 2 2" xfId="185" xr:uid="{00000000-0005-0000-0000-000051000000}"/>
    <cellStyle name="20% - 강조색5 2 2 2" xfId="186" xr:uid="{00000000-0005-0000-0000-000052000000}"/>
    <cellStyle name="20% - 강조색5 2 2 3" xfId="187" xr:uid="{00000000-0005-0000-0000-000053000000}"/>
    <cellStyle name="20% - 강조색5 2 3" xfId="188" xr:uid="{00000000-0005-0000-0000-000054000000}"/>
    <cellStyle name="20% - 강조색5 2 3 2" xfId="189" xr:uid="{00000000-0005-0000-0000-000055000000}"/>
    <cellStyle name="20% - 강조색5 3" xfId="190" xr:uid="{00000000-0005-0000-0000-000056000000}"/>
    <cellStyle name="20% - 강조색5 3 2" xfId="191" xr:uid="{00000000-0005-0000-0000-000057000000}"/>
    <cellStyle name="20% - 강조색5 3 2 2" xfId="192" xr:uid="{00000000-0005-0000-0000-000058000000}"/>
    <cellStyle name="20% - 강조색5 3 3" xfId="193" xr:uid="{00000000-0005-0000-0000-000059000000}"/>
    <cellStyle name="20% - 강조색5 4" xfId="194" xr:uid="{00000000-0005-0000-0000-00005A000000}"/>
    <cellStyle name="20% - 강조색5 4 2" xfId="195" xr:uid="{00000000-0005-0000-0000-00005B000000}"/>
    <cellStyle name="20% - 강조색6" xfId="6" builtinId="50" customBuiltin="1"/>
    <cellStyle name="20% - 강조색6 2" xfId="196" xr:uid="{00000000-0005-0000-0000-00005D000000}"/>
    <cellStyle name="20% - 강조색6 2 2" xfId="197" xr:uid="{00000000-0005-0000-0000-00005E000000}"/>
    <cellStyle name="20% - 강조색6 2 2 2" xfId="198" xr:uid="{00000000-0005-0000-0000-00005F000000}"/>
    <cellStyle name="20% - 강조색6 2 2 3" xfId="199" xr:uid="{00000000-0005-0000-0000-000060000000}"/>
    <cellStyle name="20% - 강조색6 2 3" xfId="200" xr:uid="{00000000-0005-0000-0000-000061000000}"/>
    <cellStyle name="20% - 강조색6 2 3 2" xfId="201" xr:uid="{00000000-0005-0000-0000-000062000000}"/>
    <cellStyle name="20% - 강조색6 3" xfId="202" xr:uid="{00000000-0005-0000-0000-000063000000}"/>
    <cellStyle name="20% - 강조색6 3 2" xfId="203" xr:uid="{00000000-0005-0000-0000-000064000000}"/>
    <cellStyle name="20% - 강조색6 3 2 2" xfId="204" xr:uid="{00000000-0005-0000-0000-000065000000}"/>
    <cellStyle name="20% - 강조색6 3 3" xfId="205" xr:uid="{00000000-0005-0000-0000-000066000000}"/>
    <cellStyle name="20% - 강조색6 4" xfId="206" xr:uid="{00000000-0005-0000-0000-000067000000}"/>
    <cellStyle name="20% - 강조색6 4 2" xfId="207" xr:uid="{00000000-0005-0000-0000-000068000000}"/>
    <cellStyle name="20% - 강조색6 5" xfId="208" xr:uid="{00000000-0005-0000-0000-000069000000}"/>
    <cellStyle name="40% - Accent1" xfId="209" xr:uid="{00000000-0005-0000-0000-00006A000000}"/>
    <cellStyle name="40% - Accent1 2" xfId="210" xr:uid="{00000000-0005-0000-0000-00006B000000}"/>
    <cellStyle name="40% - Accent2" xfId="211" xr:uid="{00000000-0005-0000-0000-00006C000000}"/>
    <cellStyle name="40% - Accent2 2" xfId="212" xr:uid="{00000000-0005-0000-0000-00006D000000}"/>
    <cellStyle name="40% - Accent3" xfId="213" xr:uid="{00000000-0005-0000-0000-00006E000000}"/>
    <cellStyle name="40% - Accent3 2" xfId="214" xr:uid="{00000000-0005-0000-0000-00006F000000}"/>
    <cellStyle name="40% - Accent4" xfId="215" xr:uid="{00000000-0005-0000-0000-000070000000}"/>
    <cellStyle name="40% - Accent4 2" xfId="216" xr:uid="{00000000-0005-0000-0000-000071000000}"/>
    <cellStyle name="40% - Accent5" xfId="217" xr:uid="{00000000-0005-0000-0000-000072000000}"/>
    <cellStyle name="40% - Accent5 2" xfId="218" xr:uid="{00000000-0005-0000-0000-000073000000}"/>
    <cellStyle name="40% - Accent6" xfId="219" xr:uid="{00000000-0005-0000-0000-000074000000}"/>
    <cellStyle name="40% - Accent6 2" xfId="220" xr:uid="{00000000-0005-0000-0000-000075000000}"/>
    <cellStyle name="40% - 강조색1" xfId="7" builtinId="31" customBuiltin="1"/>
    <cellStyle name="40% - 강조색1 2" xfId="221" xr:uid="{00000000-0005-0000-0000-000077000000}"/>
    <cellStyle name="40% - 강조색1 2 2" xfId="222" xr:uid="{00000000-0005-0000-0000-000078000000}"/>
    <cellStyle name="40% - 강조색1 2 2 2" xfId="223" xr:uid="{00000000-0005-0000-0000-000079000000}"/>
    <cellStyle name="40% - 강조색1 2 2 3" xfId="224" xr:uid="{00000000-0005-0000-0000-00007A000000}"/>
    <cellStyle name="40% - 강조색1 2 3" xfId="225" xr:uid="{00000000-0005-0000-0000-00007B000000}"/>
    <cellStyle name="40% - 강조색1 2 3 2" xfId="226" xr:uid="{00000000-0005-0000-0000-00007C000000}"/>
    <cellStyle name="40% - 강조색1 3" xfId="227" xr:uid="{00000000-0005-0000-0000-00007D000000}"/>
    <cellStyle name="40% - 강조색1 3 2" xfId="228" xr:uid="{00000000-0005-0000-0000-00007E000000}"/>
    <cellStyle name="40% - 강조색1 3 2 2" xfId="229" xr:uid="{00000000-0005-0000-0000-00007F000000}"/>
    <cellStyle name="40% - 강조색1 3 3" xfId="230" xr:uid="{00000000-0005-0000-0000-000080000000}"/>
    <cellStyle name="40% - 강조색1 4" xfId="231" xr:uid="{00000000-0005-0000-0000-000081000000}"/>
    <cellStyle name="40% - 강조색1 4 2" xfId="232" xr:uid="{00000000-0005-0000-0000-000082000000}"/>
    <cellStyle name="40% - 강조색1 5" xfId="233" xr:uid="{00000000-0005-0000-0000-000083000000}"/>
    <cellStyle name="40% - 강조색2" xfId="8" builtinId="35" customBuiltin="1"/>
    <cellStyle name="40% - 강조색2 2" xfId="234" xr:uid="{00000000-0005-0000-0000-000085000000}"/>
    <cellStyle name="40% - 강조색2 2 2" xfId="235" xr:uid="{00000000-0005-0000-0000-000086000000}"/>
    <cellStyle name="40% - 강조색2 2 2 2" xfId="236" xr:uid="{00000000-0005-0000-0000-000087000000}"/>
    <cellStyle name="40% - 강조색2 2 2 3" xfId="237" xr:uid="{00000000-0005-0000-0000-000088000000}"/>
    <cellStyle name="40% - 강조색2 2 3" xfId="238" xr:uid="{00000000-0005-0000-0000-000089000000}"/>
    <cellStyle name="40% - 강조색2 2 3 2" xfId="239" xr:uid="{00000000-0005-0000-0000-00008A000000}"/>
    <cellStyle name="40% - 강조색2 3" xfId="240" xr:uid="{00000000-0005-0000-0000-00008B000000}"/>
    <cellStyle name="40% - 강조색2 3 2" xfId="241" xr:uid="{00000000-0005-0000-0000-00008C000000}"/>
    <cellStyle name="40% - 강조색2 3 2 2" xfId="242" xr:uid="{00000000-0005-0000-0000-00008D000000}"/>
    <cellStyle name="40% - 강조색2 3 3" xfId="243" xr:uid="{00000000-0005-0000-0000-00008E000000}"/>
    <cellStyle name="40% - 강조색2 4" xfId="244" xr:uid="{00000000-0005-0000-0000-00008F000000}"/>
    <cellStyle name="40% - 강조색2 4 2" xfId="245" xr:uid="{00000000-0005-0000-0000-000090000000}"/>
    <cellStyle name="40% - 강조색3" xfId="9" builtinId="39" customBuiltin="1"/>
    <cellStyle name="40% - 강조색3 2" xfId="246" xr:uid="{00000000-0005-0000-0000-000092000000}"/>
    <cellStyle name="40% - 강조색3 2 2" xfId="247" xr:uid="{00000000-0005-0000-0000-000093000000}"/>
    <cellStyle name="40% - 강조색3 2 2 2" xfId="248" xr:uid="{00000000-0005-0000-0000-000094000000}"/>
    <cellStyle name="40% - 강조색3 2 2 3" xfId="249" xr:uid="{00000000-0005-0000-0000-000095000000}"/>
    <cellStyle name="40% - 강조색3 2 3" xfId="250" xr:uid="{00000000-0005-0000-0000-000096000000}"/>
    <cellStyle name="40% - 강조색3 2 3 2" xfId="251" xr:uid="{00000000-0005-0000-0000-000097000000}"/>
    <cellStyle name="40% - 강조색3 3" xfId="252" xr:uid="{00000000-0005-0000-0000-000098000000}"/>
    <cellStyle name="40% - 강조색3 3 2" xfId="253" xr:uid="{00000000-0005-0000-0000-000099000000}"/>
    <cellStyle name="40% - 강조색3 3 2 2" xfId="254" xr:uid="{00000000-0005-0000-0000-00009A000000}"/>
    <cellStyle name="40% - 강조색3 3 3" xfId="255" xr:uid="{00000000-0005-0000-0000-00009B000000}"/>
    <cellStyle name="40% - 강조색3 4" xfId="256" xr:uid="{00000000-0005-0000-0000-00009C000000}"/>
    <cellStyle name="40% - 강조색3 4 2" xfId="257" xr:uid="{00000000-0005-0000-0000-00009D000000}"/>
    <cellStyle name="40% - 강조색3 5" xfId="258" xr:uid="{00000000-0005-0000-0000-00009E000000}"/>
    <cellStyle name="40% - 강조색4" xfId="10" builtinId="43" customBuiltin="1"/>
    <cellStyle name="40% - 강조색4 2" xfId="259" xr:uid="{00000000-0005-0000-0000-0000A0000000}"/>
    <cellStyle name="40% - 강조색4 2 2" xfId="260" xr:uid="{00000000-0005-0000-0000-0000A1000000}"/>
    <cellStyle name="40% - 강조색4 2 2 2" xfId="261" xr:uid="{00000000-0005-0000-0000-0000A2000000}"/>
    <cellStyle name="40% - 강조색4 2 2 3" xfId="262" xr:uid="{00000000-0005-0000-0000-0000A3000000}"/>
    <cellStyle name="40% - 강조색4 2 3" xfId="263" xr:uid="{00000000-0005-0000-0000-0000A4000000}"/>
    <cellStyle name="40% - 강조색4 2 3 2" xfId="264" xr:uid="{00000000-0005-0000-0000-0000A5000000}"/>
    <cellStyle name="40% - 강조색4 3" xfId="265" xr:uid="{00000000-0005-0000-0000-0000A6000000}"/>
    <cellStyle name="40% - 강조색4 3 2" xfId="266" xr:uid="{00000000-0005-0000-0000-0000A7000000}"/>
    <cellStyle name="40% - 강조색4 3 2 2" xfId="267" xr:uid="{00000000-0005-0000-0000-0000A8000000}"/>
    <cellStyle name="40% - 강조색4 3 3" xfId="268" xr:uid="{00000000-0005-0000-0000-0000A9000000}"/>
    <cellStyle name="40% - 강조색4 4" xfId="269" xr:uid="{00000000-0005-0000-0000-0000AA000000}"/>
    <cellStyle name="40% - 강조색4 4 2" xfId="270" xr:uid="{00000000-0005-0000-0000-0000AB000000}"/>
    <cellStyle name="40% - 강조색4 5" xfId="271" xr:uid="{00000000-0005-0000-0000-0000AC000000}"/>
    <cellStyle name="40% - 강조색5" xfId="11" builtinId="47" customBuiltin="1"/>
    <cellStyle name="40% - 강조색5 2" xfId="272" xr:uid="{00000000-0005-0000-0000-0000AE000000}"/>
    <cellStyle name="40% - 강조색5 2 2" xfId="273" xr:uid="{00000000-0005-0000-0000-0000AF000000}"/>
    <cellStyle name="40% - 강조색5 2 2 2" xfId="274" xr:uid="{00000000-0005-0000-0000-0000B0000000}"/>
    <cellStyle name="40% - 강조색5 2 2 3" xfId="275" xr:uid="{00000000-0005-0000-0000-0000B1000000}"/>
    <cellStyle name="40% - 강조색5 2 3" xfId="276" xr:uid="{00000000-0005-0000-0000-0000B2000000}"/>
    <cellStyle name="40% - 강조색5 2 3 2" xfId="277" xr:uid="{00000000-0005-0000-0000-0000B3000000}"/>
    <cellStyle name="40% - 강조색5 3" xfId="278" xr:uid="{00000000-0005-0000-0000-0000B4000000}"/>
    <cellStyle name="40% - 강조색5 3 2" xfId="279" xr:uid="{00000000-0005-0000-0000-0000B5000000}"/>
    <cellStyle name="40% - 강조색5 3 2 2" xfId="280" xr:uid="{00000000-0005-0000-0000-0000B6000000}"/>
    <cellStyle name="40% - 강조색5 3 3" xfId="281" xr:uid="{00000000-0005-0000-0000-0000B7000000}"/>
    <cellStyle name="40% - 강조색5 4" xfId="282" xr:uid="{00000000-0005-0000-0000-0000B8000000}"/>
    <cellStyle name="40% - 강조색5 4 2" xfId="283" xr:uid="{00000000-0005-0000-0000-0000B9000000}"/>
    <cellStyle name="40% - 강조색5 5" xfId="284" xr:uid="{00000000-0005-0000-0000-0000BA000000}"/>
    <cellStyle name="40% - 강조색6" xfId="12" builtinId="51" customBuiltin="1"/>
    <cellStyle name="40% - 강조색6 2" xfId="285" xr:uid="{00000000-0005-0000-0000-0000BC000000}"/>
    <cellStyle name="40% - 강조색6 2 2" xfId="286" xr:uid="{00000000-0005-0000-0000-0000BD000000}"/>
    <cellStyle name="40% - 강조색6 2 2 2" xfId="287" xr:uid="{00000000-0005-0000-0000-0000BE000000}"/>
    <cellStyle name="40% - 강조색6 2 2 3" xfId="288" xr:uid="{00000000-0005-0000-0000-0000BF000000}"/>
    <cellStyle name="40% - 강조색6 2 3" xfId="289" xr:uid="{00000000-0005-0000-0000-0000C0000000}"/>
    <cellStyle name="40% - 강조색6 2 3 2" xfId="290" xr:uid="{00000000-0005-0000-0000-0000C1000000}"/>
    <cellStyle name="40% - 강조색6 3" xfId="291" xr:uid="{00000000-0005-0000-0000-0000C2000000}"/>
    <cellStyle name="40% - 강조색6 3 2" xfId="292" xr:uid="{00000000-0005-0000-0000-0000C3000000}"/>
    <cellStyle name="40% - 강조색6 3 2 2" xfId="293" xr:uid="{00000000-0005-0000-0000-0000C4000000}"/>
    <cellStyle name="40% - 강조색6 3 3" xfId="294" xr:uid="{00000000-0005-0000-0000-0000C5000000}"/>
    <cellStyle name="40% - 강조색6 4" xfId="295" xr:uid="{00000000-0005-0000-0000-0000C6000000}"/>
    <cellStyle name="40% - 강조색6 4 2" xfId="296" xr:uid="{00000000-0005-0000-0000-0000C7000000}"/>
    <cellStyle name="40% - 강조색6 5" xfId="297" xr:uid="{00000000-0005-0000-0000-0000C8000000}"/>
    <cellStyle name="60% - Accent1" xfId="298" xr:uid="{00000000-0005-0000-0000-0000C9000000}"/>
    <cellStyle name="60% - Accent1 2" xfId="299" xr:uid="{00000000-0005-0000-0000-0000CA000000}"/>
    <cellStyle name="60% - Accent2" xfId="300" xr:uid="{00000000-0005-0000-0000-0000CB000000}"/>
    <cellStyle name="60% - Accent2 2" xfId="301" xr:uid="{00000000-0005-0000-0000-0000CC000000}"/>
    <cellStyle name="60% - Accent3" xfId="302" xr:uid="{00000000-0005-0000-0000-0000CD000000}"/>
    <cellStyle name="60% - Accent3 2" xfId="303" xr:uid="{00000000-0005-0000-0000-0000CE000000}"/>
    <cellStyle name="60% - Accent4" xfId="304" xr:uid="{00000000-0005-0000-0000-0000CF000000}"/>
    <cellStyle name="60% - Accent4 2" xfId="305" xr:uid="{00000000-0005-0000-0000-0000D0000000}"/>
    <cellStyle name="60% - Accent5" xfId="306" xr:uid="{00000000-0005-0000-0000-0000D1000000}"/>
    <cellStyle name="60% - Accent5 2" xfId="307" xr:uid="{00000000-0005-0000-0000-0000D2000000}"/>
    <cellStyle name="60% - Accent6" xfId="308" xr:uid="{00000000-0005-0000-0000-0000D3000000}"/>
    <cellStyle name="60% - Accent6 2" xfId="309" xr:uid="{00000000-0005-0000-0000-0000D4000000}"/>
    <cellStyle name="60% - 강조색1" xfId="13" builtinId="32" customBuiltin="1"/>
    <cellStyle name="60% - 강조색1 2" xfId="310" xr:uid="{00000000-0005-0000-0000-0000D6000000}"/>
    <cellStyle name="60% - 강조색1 2 2" xfId="311" xr:uid="{00000000-0005-0000-0000-0000D7000000}"/>
    <cellStyle name="60% - 강조색1 2 2 2" xfId="312" xr:uid="{00000000-0005-0000-0000-0000D8000000}"/>
    <cellStyle name="60% - 강조색1 2 3" xfId="313" xr:uid="{00000000-0005-0000-0000-0000D9000000}"/>
    <cellStyle name="60% - 강조색1 3" xfId="314" xr:uid="{00000000-0005-0000-0000-0000DA000000}"/>
    <cellStyle name="60% - 강조색1 3 2" xfId="315" xr:uid="{00000000-0005-0000-0000-0000DB000000}"/>
    <cellStyle name="60% - 강조색1 4" xfId="316" xr:uid="{00000000-0005-0000-0000-0000DC000000}"/>
    <cellStyle name="60% - 강조색1 4 2" xfId="317" xr:uid="{00000000-0005-0000-0000-0000DD000000}"/>
    <cellStyle name="60% - 강조색2" xfId="14" builtinId="36" customBuiltin="1"/>
    <cellStyle name="60% - 강조색2 2" xfId="318" xr:uid="{00000000-0005-0000-0000-0000DF000000}"/>
    <cellStyle name="60% - 강조색2 2 2" xfId="319" xr:uid="{00000000-0005-0000-0000-0000E0000000}"/>
    <cellStyle name="60% - 강조색2 2 2 2" xfId="320" xr:uid="{00000000-0005-0000-0000-0000E1000000}"/>
    <cellStyle name="60% - 강조색2 2 3" xfId="321" xr:uid="{00000000-0005-0000-0000-0000E2000000}"/>
    <cellStyle name="60% - 강조색2 3" xfId="322" xr:uid="{00000000-0005-0000-0000-0000E3000000}"/>
    <cellStyle name="60% - 강조색2 3 2" xfId="323" xr:uid="{00000000-0005-0000-0000-0000E4000000}"/>
    <cellStyle name="60% - 강조색2 4" xfId="324" xr:uid="{00000000-0005-0000-0000-0000E5000000}"/>
    <cellStyle name="60% - 강조색2 4 2" xfId="325" xr:uid="{00000000-0005-0000-0000-0000E6000000}"/>
    <cellStyle name="60% - 강조색3" xfId="15" builtinId="40" customBuiltin="1"/>
    <cellStyle name="60% - 강조색3 2" xfId="326" xr:uid="{00000000-0005-0000-0000-0000E8000000}"/>
    <cellStyle name="60% - 강조색3 2 2" xfId="327" xr:uid="{00000000-0005-0000-0000-0000E9000000}"/>
    <cellStyle name="60% - 강조색3 2 2 2" xfId="328" xr:uid="{00000000-0005-0000-0000-0000EA000000}"/>
    <cellStyle name="60% - 강조색3 2 3" xfId="329" xr:uid="{00000000-0005-0000-0000-0000EB000000}"/>
    <cellStyle name="60% - 강조색3 3" xfId="330" xr:uid="{00000000-0005-0000-0000-0000EC000000}"/>
    <cellStyle name="60% - 강조색3 3 2" xfId="331" xr:uid="{00000000-0005-0000-0000-0000ED000000}"/>
    <cellStyle name="60% - 강조색3 4" xfId="332" xr:uid="{00000000-0005-0000-0000-0000EE000000}"/>
    <cellStyle name="60% - 강조색3 4 2" xfId="333" xr:uid="{00000000-0005-0000-0000-0000EF000000}"/>
    <cellStyle name="60% - 강조색4" xfId="16" builtinId="44" customBuiltin="1"/>
    <cellStyle name="60% - 강조색4 2" xfId="334" xr:uid="{00000000-0005-0000-0000-0000F1000000}"/>
    <cellStyle name="60% - 강조색4 2 2" xfId="335" xr:uid="{00000000-0005-0000-0000-0000F2000000}"/>
    <cellStyle name="60% - 강조색4 2 2 2" xfId="336" xr:uid="{00000000-0005-0000-0000-0000F3000000}"/>
    <cellStyle name="60% - 강조색4 2 3" xfId="337" xr:uid="{00000000-0005-0000-0000-0000F4000000}"/>
    <cellStyle name="60% - 강조색4 3" xfId="338" xr:uid="{00000000-0005-0000-0000-0000F5000000}"/>
    <cellStyle name="60% - 강조색4 3 2" xfId="339" xr:uid="{00000000-0005-0000-0000-0000F6000000}"/>
    <cellStyle name="60% - 강조색4 4" xfId="340" xr:uid="{00000000-0005-0000-0000-0000F7000000}"/>
    <cellStyle name="60% - 강조색4 4 2" xfId="341" xr:uid="{00000000-0005-0000-0000-0000F8000000}"/>
    <cellStyle name="60% - 강조색5" xfId="17" builtinId="48" customBuiltin="1"/>
    <cellStyle name="60% - 강조색5 2" xfId="342" xr:uid="{00000000-0005-0000-0000-0000FA000000}"/>
    <cellStyle name="60% - 강조색5 2 2" xfId="343" xr:uid="{00000000-0005-0000-0000-0000FB000000}"/>
    <cellStyle name="60% - 강조색5 2 2 2" xfId="344" xr:uid="{00000000-0005-0000-0000-0000FC000000}"/>
    <cellStyle name="60% - 강조색5 2 3" xfId="345" xr:uid="{00000000-0005-0000-0000-0000FD000000}"/>
    <cellStyle name="60% - 강조색5 3" xfId="346" xr:uid="{00000000-0005-0000-0000-0000FE000000}"/>
    <cellStyle name="60% - 강조색5 3 2" xfId="347" xr:uid="{00000000-0005-0000-0000-0000FF000000}"/>
    <cellStyle name="60% - 강조색5 4" xfId="348" xr:uid="{00000000-0005-0000-0000-000000010000}"/>
    <cellStyle name="60% - 강조색5 4 2" xfId="349" xr:uid="{00000000-0005-0000-0000-000001010000}"/>
    <cellStyle name="60% - 강조색6" xfId="18" builtinId="52" customBuiltin="1"/>
    <cellStyle name="60% - 강조색6 2" xfId="350" xr:uid="{00000000-0005-0000-0000-000003010000}"/>
    <cellStyle name="60% - 강조색6 2 2" xfId="351" xr:uid="{00000000-0005-0000-0000-000004010000}"/>
    <cellStyle name="60% - 강조색6 2 2 2" xfId="352" xr:uid="{00000000-0005-0000-0000-000005010000}"/>
    <cellStyle name="60% - 강조색6 2 3" xfId="353" xr:uid="{00000000-0005-0000-0000-000006010000}"/>
    <cellStyle name="60% - 강조색6 3" xfId="354" xr:uid="{00000000-0005-0000-0000-000007010000}"/>
    <cellStyle name="60% - 강조색6 3 2" xfId="355" xr:uid="{00000000-0005-0000-0000-000008010000}"/>
    <cellStyle name="60% - 강조색6 4" xfId="356" xr:uid="{00000000-0005-0000-0000-000009010000}"/>
    <cellStyle name="60% - 강조색6 4 2" xfId="357" xr:uid="{00000000-0005-0000-0000-00000A010000}"/>
    <cellStyle name="A¨­￠￢￠O [0]_INQUIRY ￠?￥i¨u¡AAⓒ￢Aⓒª " xfId="19" xr:uid="{00000000-0005-0000-0000-00000B010000}"/>
    <cellStyle name="A¨­￠￢￠O_INQUIRY ￠?￥i¨u¡AAⓒ￢Aⓒª " xfId="20" xr:uid="{00000000-0005-0000-0000-00000C010000}"/>
    <cellStyle name="Accent1" xfId="358" xr:uid="{00000000-0005-0000-0000-00000D010000}"/>
    <cellStyle name="Accent1 2" xfId="359" xr:uid="{00000000-0005-0000-0000-00000E010000}"/>
    <cellStyle name="Accent2" xfId="360" xr:uid="{00000000-0005-0000-0000-00000F010000}"/>
    <cellStyle name="Accent2 2" xfId="361" xr:uid="{00000000-0005-0000-0000-000010010000}"/>
    <cellStyle name="Accent3" xfId="362" xr:uid="{00000000-0005-0000-0000-000011010000}"/>
    <cellStyle name="Accent3 2" xfId="363" xr:uid="{00000000-0005-0000-0000-000012010000}"/>
    <cellStyle name="Accent4" xfId="364" xr:uid="{00000000-0005-0000-0000-000013010000}"/>
    <cellStyle name="Accent4 2" xfId="365" xr:uid="{00000000-0005-0000-0000-000014010000}"/>
    <cellStyle name="Accent5" xfId="366" xr:uid="{00000000-0005-0000-0000-000015010000}"/>
    <cellStyle name="Accent5 2" xfId="367" xr:uid="{00000000-0005-0000-0000-000016010000}"/>
    <cellStyle name="Accent6" xfId="368" xr:uid="{00000000-0005-0000-0000-000017010000}"/>
    <cellStyle name="Accent6 2" xfId="369" xr:uid="{00000000-0005-0000-0000-000018010000}"/>
    <cellStyle name="AeE­ [0]_°eE¹_11¿a½A " xfId="370" xr:uid="{00000000-0005-0000-0000-000019010000}"/>
    <cellStyle name="ÅëÈ­ [0]_¼ÕÀÍ¿¹»ê" xfId="371" xr:uid="{00000000-0005-0000-0000-00001A010000}"/>
    <cellStyle name="AeE­ [0]_¼OAI¿¹≫e" xfId="372" xr:uid="{00000000-0005-0000-0000-00001B010000}"/>
    <cellStyle name="ÅëÈ­ [0]_ÀÎ°Çºñ,¿ÜÁÖºñ" xfId="373" xr:uid="{00000000-0005-0000-0000-00001C010000}"/>
    <cellStyle name="AeE­ [0]_AI°Cºn,μμ±Þºn" xfId="374" xr:uid="{00000000-0005-0000-0000-00001D010000}"/>
    <cellStyle name="ÅëÈ­ [0]_laroux" xfId="375" xr:uid="{00000000-0005-0000-0000-00001E010000}"/>
    <cellStyle name="AeE­ [0]_laroux_1" xfId="376" xr:uid="{00000000-0005-0000-0000-00001F010000}"/>
    <cellStyle name="ÅëÈ­ [0]_laroux_1" xfId="377" xr:uid="{00000000-0005-0000-0000-000020010000}"/>
    <cellStyle name="AeE­ [0]_laroux_1 10" xfId="378" xr:uid="{00000000-0005-0000-0000-000021010000}"/>
    <cellStyle name="ÅëÈ­ [0]_laroux_1 10" xfId="379" xr:uid="{00000000-0005-0000-0000-000022010000}"/>
    <cellStyle name="AeE­ [0]_laroux_1 11" xfId="380" xr:uid="{00000000-0005-0000-0000-000023010000}"/>
    <cellStyle name="ÅëÈ­ [0]_laroux_1 11" xfId="381" xr:uid="{00000000-0005-0000-0000-000024010000}"/>
    <cellStyle name="AeE­ [0]_laroux_1 2" xfId="382" xr:uid="{00000000-0005-0000-0000-000025010000}"/>
    <cellStyle name="ÅëÈ­ [0]_laroux_1 2" xfId="383" xr:uid="{00000000-0005-0000-0000-000026010000}"/>
    <cellStyle name="AeE­ [0]_laroux_1 3" xfId="384" xr:uid="{00000000-0005-0000-0000-000027010000}"/>
    <cellStyle name="ÅëÈ­ [0]_laroux_1 3" xfId="385" xr:uid="{00000000-0005-0000-0000-000028010000}"/>
    <cellStyle name="AeE­ [0]_laroux_1 4" xfId="386" xr:uid="{00000000-0005-0000-0000-000029010000}"/>
    <cellStyle name="ÅëÈ­ [0]_laroux_1 4" xfId="387" xr:uid="{00000000-0005-0000-0000-00002A010000}"/>
    <cellStyle name="AeE­ [0]_laroux_1 5" xfId="388" xr:uid="{00000000-0005-0000-0000-00002B010000}"/>
    <cellStyle name="ÅëÈ­ [0]_laroux_1 5" xfId="389" xr:uid="{00000000-0005-0000-0000-00002C010000}"/>
    <cellStyle name="AeE­ [0]_laroux_1 6" xfId="390" xr:uid="{00000000-0005-0000-0000-00002D010000}"/>
    <cellStyle name="ÅëÈ­ [0]_laroux_1 6" xfId="391" xr:uid="{00000000-0005-0000-0000-00002E010000}"/>
    <cellStyle name="AeE­ [0]_laroux_1 7" xfId="392" xr:uid="{00000000-0005-0000-0000-00002F010000}"/>
    <cellStyle name="ÅëÈ­ [0]_laroux_1 7" xfId="393" xr:uid="{00000000-0005-0000-0000-000030010000}"/>
    <cellStyle name="AeE­ [0]_laroux_1 8" xfId="394" xr:uid="{00000000-0005-0000-0000-000031010000}"/>
    <cellStyle name="ÅëÈ­ [0]_laroux_1 8" xfId="395" xr:uid="{00000000-0005-0000-0000-000032010000}"/>
    <cellStyle name="AeE­ [0]_laroux_1 9" xfId="396" xr:uid="{00000000-0005-0000-0000-000033010000}"/>
    <cellStyle name="ÅëÈ­ [0]_laroux_1 9" xfId="397" xr:uid="{00000000-0005-0000-0000-000034010000}"/>
    <cellStyle name="AeE­ [0]_laroux_2" xfId="398" xr:uid="{00000000-0005-0000-0000-000035010000}"/>
    <cellStyle name="ÅëÈ­ [0]_laroux_2" xfId="399" xr:uid="{00000000-0005-0000-0000-000036010000}"/>
    <cellStyle name="AeE­ [0]_laroux_2 10" xfId="400" xr:uid="{00000000-0005-0000-0000-000037010000}"/>
    <cellStyle name="ÅëÈ­ [0]_laroux_2 10" xfId="401" xr:uid="{00000000-0005-0000-0000-000038010000}"/>
    <cellStyle name="AeE­ [0]_laroux_2 11" xfId="402" xr:uid="{00000000-0005-0000-0000-000039010000}"/>
    <cellStyle name="ÅëÈ­ [0]_laroux_2 11" xfId="403" xr:uid="{00000000-0005-0000-0000-00003A010000}"/>
    <cellStyle name="AeE­ [0]_laroux_2 2" xfId="404" xr:uid="{00000000-0005-0000-0000-00003B010000}"/>
    <cellStyle name="ÅëÈ­ [0]_laroux_2 2" xfId="405" xr:uid="{00000000-0005-0000-0000-00003C010000}"/>
    <cellStyle name="AeE­ [0]_laroux_2 3" xfId="406" xr:uid="{00000000-0005-0000-0000-00003D010000}"/>
    <cellStyle name="ÅëÈ­ [0]_laroux_2 3" xfId="407" xr:uid="{00000000-0005-0000-0000-00003E010000}"/>
    <cellStyle name="AeE­ [0]_laroux_2 4" xfId="408" xr:uid="{00000000-0005-0000-0000-00003F010000}"/>
    <cellStyle name="ÅëÈ­ [0]_laroux_2 4" xfId="409" xr:uid="{00000000-0005-0000-0000-000040010000}"/>
    <cellStyle name="AeE­ [0]_laroux_2 5" xfId="410" xr:uid="{00000000-0005-0000-0000-000041010000}"/>
    <cellStyle name="ÅëÈ­ [0]_laroux_2 5" xfId="411" xr:uid="{00000000-0005-0000-0000-000042010000}"/>
    <cellStyle name="AeE­ [0]_laroux_2 6" xfId="412" xr:uid="{00000000-0005-0000-0000-000043010000}"/>
    <cellStyle name="ÅëÈ­ [0]_laroux_2 6" xfId="413" xr:uid="{00000000-0005-0000-0000-000044010000}"/>
    <cellStyle name="AeE­ [0]_laroux_2 7" xfId="414" xr:uid="{00000000-0005-0000-0000-000045010000}"/>
    <cellStyle name="ÅëÈ­ [0]_laroux_2 7" xfId="415" xr:uid="{00000000-0005-0000-0000-000046010000}"/>
    <cellStyle name="AeE­ [0]_laroux_2 8" xfId="416" xr:uid="{00000000-0005-0000-0000-000047010000}"/>
    <cellStyle name="ÅëÈ­ [0]_laroux_2 8" xfId="417" xr:uid="{00000000-0005-0000-0000-000048010000}"/>
    <cellStyle name="AeE­ [0]_laroux_2 9" xfId="418" xr:uid="{00000000-0005-0000-0000-000049010000}"/>
    <cellStyle name="ÅëÈ­ [0]_laroux_2 9" xfId="419" xr:uid="{00000000-0005-0000-0000-00004A010000}"/>
    <cellStyle name="AeE­ [0]_laroux_2_41-06농림16" xfId="420" xr:uid="{00000000-0005-0000-0000-00004B010000}"/>
    <cellStyle name="ÅëÈ­ [0]_laroux_2_41-06농림16" xfId="421" xr:uid="{00000000-0005-0000-0000-00004C010000}"/>
    <cellStyle name="AeE­ [0]_laroux_2_41-06농림16 10" xfId="422" xr:uid="{00000000-0005-0000-0000-00004D010000}"/>
    <cellStyle name="ÅëÈ­ [0]_laroux_2_41-06농림16 10" xfId="423" xr:uid="{00000000-0005-0000-0000-00004E010000}"/>
    <cellStyle name="AeE­ [0]_laroux_2_41-06농림16 11" xfId="424" xr:uid="{00000000-0005-0000-0000-00004F010000}"/>
    <cellStyle name="ÅëÈ­ [0]_laroux_2_41-06농림16 11" xfId="425" xr:uid="{00000000-0005-0000-0000-000050010000}"/>
    <cellStyle name="AeE­ [0]_laroux_2_41-06농림16 2" xfId="426" xr:uid="{00000000-0005-0000-0000-000051010000}"/>
    <cellStyle name="ÅëÈ­ [0]_laroux_2_41-06농림16 2" xfId="427" xr:uid="{00000000-0005-0000-0000-000052010000}"/>
    <cellStyle name="AeE­ [0]_laroux_2_41-06농림16 3" xfId="428" xr:uid="{00000000-0005-0000-0000-000053010000}"/>
    <cellStyle name="ÅëÈ­ [0]_laroux_2_41-06농림16 3" xfId="429" xr:uid="{00000000-0005-0000-0000-000054010000}"/>
    <cellStyle name="AeE­ [0]_laroux_2_41-06농림16 4" xfId="430" xr:uid="{00000000-0005-0000-0000-000055010000}"/>
    <cellStyle name="ÅëÈ­ [0]_laroux_2_41-06농림16 4" xfId="431" xr:uid="{00000000-0005-0000-0000-000056010000}"/>
    <cellStyle name="AeE­ [0]_laroux_2_41-06농림16 5" xfId="432" xr:uid="{00000000-0005-0000-0000-000057010000}"/>
    <cellStyle name="ÅëÈ­ [0]_laroux_2_41-06농림16 5" xfId="433" xr:uid="{00000000-0005-0000-0000-000058010000}"/>
    <cellStyle name="AeE­ [0]_laroux_2_41-06농림16 6" xfId="434" xr:uid="{00000000-0005-0000-0000-000059010000}"/>
    <cellStyle name="ÅëÈ­ [0]_laroux_2_41-06농림16 6" xfId="435" xr:uid="{00000000-0005-0000-0000-00005A010000}"/>
    <cellStyle name="AeE­ [0]_laroux_2_41-06농림16 7" xfId="436" xr:uid="{00000000-0005-0000-0000-00005B010000}"/>
    <cellStyle name="ÅëÈ­ [0]_laroux_2_41-06농림16 7" xfId="437" xr:uid="{00000000-0005-0000-0000-00005C010000}"/>
    <cellStyle name="AeE­ [0]_laroux_2_41-06농림16 8" xfId="438" xr:uid="{00000000-0005-0000-0000-00005D010000}"/>
    <cellStyle name="ÅëÈ­ [0]_laroux_2_41-06농림16 8" xfId="439" xr:uid="{00000000-0005-0000-0000-00005E010000}"/>
    <cellStyle name="AeE­ [0]_laroux_2_41-06농림16 9" xfId="440" xr:uid="{00000000-0005-0000-0000-00005F010000}"/>
    <cellStyle name="ÅëÈ­ [0]_laroux_2_41-06농림16 9" xfId="441" xr:uid="{00000000-0005-0000-0000-000060010000}"/>
    <cellStyle name="AeE­ [0]_laroux_2_41-06농림41" xfId="442" xr:uid="{00000000-0005-0000-0000-000061010000}"/>
    <cellStyle name="ÅëÈ­ [0]_laroux_2_41-06농림41" xfId="443" xr:uid="{00000000-0005-0000-0000-000062010000}"/>
    <cellStyle name="AeE­ [0]_laroux_2_41-06농림41 10" xfId="444" xr:uid="{00000000-0005-0000-0000-000063010000}"/>
    <cellStyle name="ÅëÈ­ [0]_laroux_2_41-06농림41 10" xfId="445" xr:uid="{00000000-0005-0000-0000-000064010000}"/>
    <cellStyle name="AeE­ [0]_laroux_2_41-06농림41 11" xfId="446" xr:uid="{00000000-0005-0000-0000-000065010000}"/>
    <cellStyle name="ÅëÈ­ [0]_laroux_2_41-06농림41 11" xfId="447" xr:uid="{00000000-0005-0000-0000-000066010000}"/>
    <cellStyle name="AeE­ [0]_laroux_2_41-06농림41 2" xfId="448" xr:uid="{00000000-0005-0000-0000-000067010000}"/>
    <cellStyle name="ÅëÈ­ [0]_laroux_2_41-06농림41 2" xfId="449" xr:uid="{00000000-0005-0000-0000-000068010000}"/>
    <cellStyle name="AeE­ [0]_laroux_2_41-06농림41 3" xfId="450" xr:uid="{00000000-0005-0000-0000-000069010000}"/>
    <cellStyle name="ÅëÈ­ [0]_laroux_2_41-06농림41 3" xfId="451" xr:uid="{00000000-0005-0000-0000-00006A010000}"/>
    <cellStyle name="AeE­ [0]_laroux_2_41-06농림41 4" xfId="452" xr:uid="{00000000-0005-0000-0000-00006B010000}"/>
    <cellStyle name="ÅëÈ­ [0]_laroux_2_41-06농림41 4" xfId="453" xr:uid="{00000000-0005-0000-0000-00006C010000}"/>
    <cellStyle name="AeE­ [0]_laroux_2_41-06농림41 5" xfId="454" xr:uid="{00000000-0005-0000-0000-00006D010000}"/>
    <cellStyle name="ÅëÈ­ [0]_laroux_2_41-06농림41 5" xfId="455" xr:uid="{00000000-0005-0000-0000-00006E010000}"/>
    <cellStyle name="AeE­ [0]_laroux_2_41-06농림41 6" xfId="456" xr:uid="{00000000-0005-0000-0000-00006F010000}"/>
    <cellStyle name="ÅëÈ­ [0]_laroux_2_41-06농림41 6" xfId="457" xr:uid="{00000000-0005-0000-0000-000070010000}"/>
    <cellStyle name="AeE­ [0]_laroux_2_41-06농림41 7" xfId="458" xr:uid="{00000000-0005-0000-0000-000071010000}"/>
    <cellStyle name="ÅëÈ­ [0]_laroux_2_41-06농림41 7" xfId="459" xr:uid="{00000000-0005-0000-0000-000072010000}"/>
    <cellStyle name="AeE­ [0]_laroux_2_41-06농림41 8" xfId="460" xr:uid="{00000000-0005-0000-0000-000073010000}"/>
    <cellStyle name="ÅëÈ­ [0]_laroux_2_41-06농림41 8" xfId="461" xr:uid="{00000000-0005-0000-0000-000074010000}"/>
    <cellStyle name="AeE­ [0]_laroux_2_41-06농림41 9" xfId="462" xr:uid="{00000000-0005-0000-0000-000075010000}"/>
    <cellStyle name="ÅëÈ­ [0]_laroux_2_41-06농림41 9" xfId="463" xr:uid="{00000000-0005-0000-0000-000076010000}"/>
    <cellStyle name="AeE­ [0]_Sheet1" xfId="464" xr:uid="{00000000-0005-0000-0000-000077010000}"/>
    <cellStyle name="ÅëÈ­ [0]_Sheet1" xfId="465" xr:uid="{00000000-0005-0000-0000-000078010000}"/>
    <cellStyle name="AeE­ [0]_Sheet1 10" xfId="466" xr:uid="{00000000-0005-0000-0000-000079010000}"/>
    <cellStyle name="ÅëÈ­ [0]_Sheet1 10" xfId="467" xr:uid="{00000000-0005-0000-0000-00007A010000}"/>
    <cellStyle name="AeE­ [0]_Sheet1 11" xfId="468" xr:uid="{00000000-0005-0000-0000-00007B010000}"/>
    <cellStyle name="ÅëÈ­ [0]_Sheet1 11" xfId="469" xr:uid="{00000000-0005-0000-0000-00007C010000}"/>
    <cellStyle name="AeE­ [0]_Sheet1 2" xfId="470" xr:uid="{00000000-0005-0000-0000-00007D010000}"/>
    <cellStyle name="ÅëÈ­ [0]_Sheet1 2" xfId="471" xr:uid="{00000000-0005-0000-0000-00007E010000}"/>
    <cellStyle name="AeE­ [0]_Sheet1 3" xfId="472" xr:uid="{00000000-0005-0000-0000-00007F010000}"/>
    <cellStyle name="ÅëÈ­ [0]_Sheet1 3" xfId="473" xr:uid="{00000000-0005-0000-0000-000080010000}"/>
    <cellStyle name="AeE­ [0]_Sheet1 4" xfId="474" xr:uid="{00000000-0005-0000-0000-000081010000}"/>
    <cellStyle name="ÅëÈ­ [0]_Sheet1 4" xfId="475" xr:uid="{00000000-0005-0000-0000-000082010000}"/>
    <cellStyle name="AeE­ [0]_Sheet1 5" xfId="476" xr:uid="{00000000-0005-0000-0000-000083010000}"/>
    <cellStyle name="ÅëÈ­ [0]_Sheet1 5" xfId="477" xr:uid="{00000000-0005-0000-0000-000084010000}"/>
    <cellStyle name="AeE­ [0]_Sheet1 6" xfId="478" xr:uid="{00000000-0005-0000-0000-000085010000}"/>
    <cellStyle name="ÅëÈ­ [0]_Sheet1 6" xfId="479" xr:uid="{00000000-0005-0000-0000-000086010000}"/>
    <cellStyle name="AeE­ [0]_Sheet1 7" xfId="480" xr:uid="{00000000-0005-0000-0000-000087010000}"/>
    <cellStyle name="ÅëÈ­ [0]_Sheet1 7" xfId="481" xr:uid="{00000000-0005-0000-0000-000088010000}"/>
    <cellStyle name="AeE­ [0]_Sheet1 8" xfId="482" xr:uid="{00000000-0005-0000-0000-000089010000}"/>
    <cellStyle name="ÅëÈ­ [0]_Sheet1 8" xfId="483" xr:uid="{00000000-0005-0000-0000-00008A010000}"/>
    <cellStyle name="AeE­ [0]_Sheet1 9" xfId="484" xr:uid="{00000000-0005-0000-0000-00008B010000}"/>
    <cellStyle name="ÅëÈ­ [0]_Sheet1 9" xfId="485" xr:uid="{00000000-0005-0000-0000-00008C010000}"/>
    <cellStyle name="AeE­_°eE¹_11¿a½A " xfId="486" xr:uid="{00000000-0005-0000-0000-00008D010000}"/>
    <cellStyle name="ÅëÈ­_¼ÕÀÍ¿¹»ê" xfId="487" xr:uid="{00000000-0005-0000-0000-00008E010000}"/>
    <cellStyle name="AeE­_¼OAI¿¹≫e" xfId="488" xr:uid="{00000000-0005-0000-0000-00008F010000}"/>
    <cellStyle name="ÅëÈ­_ÀÎ°Çºñ,¿ÜÁÖºñ" xfId="489" xr:uid="{00000000-0005-0000-0000-000090010000}"/>
    <cellStyle name="AeE­_AI°Cºn,μμ±Þºn" xfId="490" xr:uid="{00000000-0005-0000-0000-000091010000}"/>
    <cellStyle name="ÅëÈ­_laroux" xfId="491" xr:uid="{00000000-0005-0000-0000-000092010000}"/>
    <cellStyle name="AeE­_laroux_1" xfId="492" xr:uid="{00000000-0005-0000-0000-000093010000}"/>
    <cellStyle name="ÅëÈ­_laroux_1" xfId="493" xr:uid="{00000000-0005-0000-0000-000094010000}"/>
    <cellStyle name="AeE­_laroux_1 10" xfId="494" xr:uid="{00000000-0005-0000-0000-000095010000}"/>
    <cellStyle name="ÅëÈ­_laroux_1 10" xfId="495" xr:uid="{00000000-0005-0000-0000-000096010000}"/>
    <cellStyle name="AeE­_laroux_1 11" xfId="496" xr:uid="{00000000-0005-0000-0000-000097010000}"/>
    <cellStyle name="ÅëÈ­_laroux_1 11" xfId="497" xr:uid="{00000000-0005-0000-0000-000098010000}"/>
    <cellStyle name="AeE­_laroux_1 2" xfId="498" xr:uid="{00000000-0005-0000-0000-000099010000}"/>
    <cellStyle name="ÅëÈ­_laroux_1 2" xfId="499" xr:uid="{00000000-0005-0000-0000-00009A010000}"/>
    <cellStyle name="AeE­_laroux_1 3" xfId="500" xr:uid="{00000000-0005-0000-0000-00009B010000}"/>
    <cellStyle name="ÅëÈ­_laroux_1 3" xfId="501" xr:uid="{00000000-0005-0000-0000-00009C010000}"/>
    <cellStyle name="AeE­_laroux_1 4" xfId="502" xr:uid="{00000000-0005-0000-0000-00009D010000}"/>
    <cellStyle name="ÅëÈ­_laroux_1 4" xfId="503" xr:uid="{00000000-0005-0000-0000-00009E010000}"/>
    <cellStyle name="AeE­_laroux_1 5" xfId="504" xr:uid="{00000000-0005-0000-0000-00009F010000}"/>
    <cellStyle name="ÅëÈ­_laroux_1 5" xfId="505" xr:uid="{00000000-0005-0000-0000-0000A0010000}"/>
    <cellStyle name="AeE­_laroux_1 6" xfId="506" xr:uid="{00000000-0005-0000-0000-0000A1010000}"/>
    <cellStyle name="ÅëÈ­_laroux_1 6" xfId="507" xr:uid="{00000000-0005-0000-0000-0000A2010000}"/>
    <cellStyle name="AeE­_laroux_1 7" xfId="508" xr:uid="{00000000-0005-0000-0000-0000A3010000}"/>
    <cellStyle name="ÅëÈ­_laroux_1 7" xfId="509" xr:uid="{00000000-0005-0000-0000-0000A4010000}"/>
    <cellStyle name="AeE­_laroux_1 8" xfId="510" xr:uid="{00000000-0005-0000-0000-0000A5010000}"/>
    <cellStyle name="ÅëÈ­_laroux_1 8" xfId="511" xr:uid="{00000000-0005-0000-0000-0000A6010000}"/>
    <cellStyle name="AeE­_laroux_1 9" xfId="512" xr:uid="{00000000-0005-0000-0000-0000A7010000}"/>
    <cellStyle name="ÅëÈ­_laroux_1 9" xfId="513" xr:uid="{00000000-0005-0000-0000-0000A8010000}"/>
    <cellStyle name="AeE­_laroux_2" xfId="514" xr:uid="{00000000-0005-0000-0000-0000A9010000}"/>
    <cellStyle name="ÅëÈ­_laroux_2" xfId="515" xr:uid="{00000000-0005-0000-0000-0000AA010000}"/>
    <cellStyle name="AeE­_laroux_2 10" xfId="516" xr:uid="{00000000-0005-0000-0000-0000AB010000}"/>
    <cellStyle name="ÅëÈ­_laroux_2 10" xfId="517" xr:uid="{00000000-0005-0000-0000-0000AC010000}"/>
    <cellStyle name="AeE­_laroux_2 11" xfId="518" xr:uid="{00000000-0005-0000-0000-0000AD010000}"/>
    <cellStyle name="ÅëÈ­_laroux_2 11" xfId="519" xr:uid="{00000000-0005-0000-0000-0000AE010000}"/>
    <cellStyle name="AeE­_laroux_2 2" xfId="520" xr:uid="{00000000-0005-0000-0000-0000AF010000}"/>
    <cellStyle name="ÅëÈ­_laroux_2 2" xfId="521" xr:uid="{00000000-0005-0000-0000-0000B0010000}"/>
    <cellStyle name="AeE­_laroux_2 3" xfId="522" xr:uid="{00000000-0005-0000-0000-0000B1010000}"/>
    <cellStyle name="ÅëÈ­_laroux_2 3" xfId="523" xr:uid="{00000000-0005-0000-0000-0000B2010000}"/>
    <cellStyle name="AeE­_laroux_2 4" xfId="524" xr:uid="{00000000-0005-0000-0000-0000B3010000}"/>
    <cellStyle name="ÅëÈ­_laroux_2 4" xfId="525" xr:uid="{00000000-0005-0000-0000-0000B4010000}"/>
    <cellStyle name="AeE­_laroux_2 5" xfId="526" xr:uid="{00000000-0005-0000-0000-0000B5010000}"/>
    <cellStyle name="ÅëÈ­_laroux_2 5" xfId="527" xr:uid="{00000000-0005-0000-0000-0000B6010000}"/>
    <cellStyle name="AeE­_laroux_2 6" xfId="528" xr:uid="{00000000-0005-0000-0000-0000B7010000}"/>
    <cellStyle name="ÅëÈ­_laroux_2 6" xfId="529" xr:uid="{00000000-0005-0000-0000-0000B8010000}"/>
    <cellStyle name="AeE­_laroux_2 7" xfId="530" xr:uid="{00000000-0005-0000-0000-0000B9010000}"/>
    <cellStyle name="ÅëÈ­_laroux_2 7" xfId="531" xr:uid="{00000000-0005-0000-0000-0000BA010000}"/>
    <cellStyle name="AeE­_laroux_2 8" xfId="532" xr:uid="{00000000-0005-0000-0000-0000BB010000}"/>
    <cellStyle name="ÅëÈ­_laroux_2 8" xfId="533" xr:uid="{00000000-0005-0000-0000-0000BC010000}"/>
    <cellStyle name="AeE­_laroux_2 9" xfId="534" xr:uid="{00000000-0005-0000-0000-0000BD010000}"/>
    <cellStyle name="ÅëÈ­_laroux_2 9" xfId="535" xr:uid="{00000000-0005-0000-0000-0000BE010000}"/>
    <cellStyle name="AeE­_laroux_2_41-06농림16" xfId="536" xr:uid="{00000000-0005-0000-0000-0000BF010000}"/>
    <cellStyle name="ÅëÈ­_laroux_2_41-06농림16" xfId="537" xr:uid="{00000000-0005-0000-0000-0000C0010000}"/>
    <cellStyle name="AeE­_laroux_2_41-06농림16 10" xfId="538" xr:uid="{00000000-0005-0000-0000-0000C1010000}"/>
    <cellStyle name="ÅëÈ­_laroux_2_41-06농림16 10" xfId="539" xr:uid="{00000000-0005-0000-0000-0000C2010000}"/>
    <cellStyle name="AeE­_laroux_2_41-06농림16 11" xfId="540" xr:uid="{00000000-0005-0000-0000-0000C3010000}"/>
    <cellStyle name="ÅëÈ­_laroux_2_41-06농림16 11" xfId="541" xr:uid="{00000000-0005-0000-0000-0000C4010000}"/>
    <cellStyle name="AeE­_laroux_2_41-06농림16 2" xfId="542" xr:uid="{00000000-0005-0000-0000-0000C5010000}"/>
    <cellStyle name="ÅëÈ­_laroux_2_41-06농림16 2" xfId="543" xr:uid="{00000000-0005-0000-0000-0000C6010000}"/>
    <cellStyle name="AeE­_laroux_2_41-06농림16 3" xfId="544" xr:uid="{00000000-0005-0000-0000-0000C7010000}"/>
    <cellStyle name="ÅëÈ­_laroux_2_41-06농림16 3" xfId="545" xr:uid="{00000000-0005-0000-0000-0000C8010000}"/>
    <cellStyle name="AeE­_laroux_2_41-06농림16 4" xfId="546" xr:uid="{00000000-0005-0000-0000-0000C9010000}"/>
    <cellStyle name="ÅëÈ­_laroux_2_41-06농림16 4" xfId="547" xr:uid="{00000000-0005-0000-0000-0000CA010000}"/>
    <cellStyle name="AeE­_laroux_2_41-06농림16 5" xfId="548" xr:uid="{00000000-0005-0000-0000-0000CB010000}"/>
    <cellStyle name="ÅëÈ­_laroux_2_41-06농림16 5" xfId="549" xr:uid="{00000000-0005-0000-0000-0000CC010000}"/>
    <cellStyle name="AeE­_laroux_2_41-06농림16 6" xfId="550" xr:uid="{00000000-0005-0000-0000-0000CD010000}"/>
    <cellStyle name="ÅëÈ­_laroux_2_41-06농림16 6" xfId="551" xr:uid="{00000000-0005-0000-0000-0000CE010000}"/>
    <cellStyle name="AeE­_laroux_2_41-06농림16 7" xfId="552" xr:uid="{00000000-0005-0000-0000-0000CF010000}"/>
    <cellStyle name="ÅëÈ­_laroux_2_41-06농림16 7" xfId="553" xr:uid="{00000000-0005-0000-0000-0000D0010000}"/>
    <cellStyle name="AeE­_laroux_2_41-06농림16 8" xfId="554" xr:uid="{00000000-0005-0000-0000-0000D1010000}"/>
    <cellStyle name="ÅëÈ­_laroux_2_41-06농림16 8" xfId="555" xr:uid="{00000000-0005-0000-0000-0000D2010000}"/>
    <cellStyle name="AeE­_laroux_2_41-06농림16 9" xfId="556" xr:uid="{00000000-0005-0000-0000-0000D3010000}"/>
    <cellStyle name="ÅëÈ­_laroux_2_41-06농림16 9" xfId="557" xr:uid="{00000000-0005-0000-0000-0000D4010000}"/>
    <cellStyle name="AeE­_laroux_2_41-06농림41" xfId="558" xr:uid="{00000000-0005-0000-0000-0000D5010000}"/>
    <cellStyle name="ÅëÈ­_laroux_2_41-06농림41" xfId="559" xr:uid="{00000000-0005-0000-0000-0000D6010000}"/>
    <cellStyle name="AeE­_laroux_2_41-06농림41 10" xfId="560" xr:uid="{00000000-0005-0000-0000-0000D7010000}"/>
    <cellStyle name="ÅëÈ­_laroux_2_41-06농림41 10" xfId="561" xr:uid="{00000000-0005-0000-0000-0000D8010000}"/>
    <cellStyle name="AeE­_laroux_2_41-06농림41 11" xfId="562" xr:uid="{00000000-0005-0000-0000-0000D9010000}"/>
    <cellStyle name="ÅëÈ­_laroux_2_41-06농림41 11" xfId="563" xr:uid="{00000000-0005-0000-0000-0000DA010000}"/>
    <cellStyle name="AeE­_laroux_2_41-06농림41 2" xfId="564" xr:uid="{00000000-0005-0000-0000-0000DB010000}"/>
    <cellStyle name="ÅëÈ­_laroux_2_41-06농림41 2" xfId="565" xr:uid="{00000000-0005-0000-0000-0000DC010000}"/>
    <cellStyle name="AeE­_laroux_2_41-06농림41 3" xfId="566" xr:uid="{00000000-0005-0000-0000-0000DD010000}"/>
    <cellStyle name="ÅëÈ­_laroux_2_41-06농림41 3" xfId="567" xr:uid="{00000000-0005-0000-0000-0000DE010000}"/>
    <cellStyle name="AeE­_laroux_2_41-06농림41 4" xfId="568" xr:uid="{00000000-0005-0000-0000-0000DF010000}"/>
    <cellStyle name="ÅëÈ­_laroux_2_41-06농림41 4" xfId="569" xr:uid="{00000000-0005-0000-0000-0000E0010000}"/>
    <cellStyle name="AeE­_laroux_2_41-06농림41 5" xfId="570" xr:uid="{00000000-0005-0000-0000-0000E1010000}"/>
    <cellStyle name="ÅëÈ­_laroux_2_41-06농림41 5" xfId="571" xr:uid="{00000000-0005-0000-0000-0000E2010000}"/>
    <cellStyle name="AeE­_laroux_2_41-06농림41 6" xfId="572" xr:uid="{00000000-0005-0000-0000-0000E3010000}"/>
    <cellStyle name="ÅëÈ­_laroux_2_41-06농림41 6" xfId="573" xr:uid="{00000000-0005-0000-0000-0000E4010000}"/>
    <cellStyle name="AeE­_laroux_2_41-06농림41 7" xfId="574" xr:uid="{00000000-0005-0000-0000-0000E5010000}"/>
    <cellStyle name="ÅëÈ­_laroux_2_41-06농림41 7" xfId="575" xr:uid="{00000000-0005-0000-0000-0000E6010000}"/>
    <cellStyle name="AeE­_laroux_2_41-06농림41 8" xfId="576" xr:uid="{00000000-0005-0000-0000-0000E7010000}"/>
    <cellStyle name="ÅëÈ­_laroux_2_41-06농림41 8" xfId="577" xr:uid="{00000000-0005-0000-0000-0000E8010000}"/>
    <cellStyle name="AeE­_laroux_2_41-06농림41 9" xfId="578" xr:uid="{00000000-0005-0000-0000-0000E9010000}"/>
    <cellStyle name="ÅëÈ­_laroux_2_41-06농림41 9" xfId="579" xr:uid="{00000000-0005-0000-0000-0000EA010000}"/>
    <cellStyle name="AeE­_Sheet1" xfId="580" xr:uid="{00000000-0005-0000-0000-0000EB010000}"/>
    <cellStyle name="ÅëÈ­_Sheet1" xfId="581" xr:uid="{00000000-0005-0000-0000-0000EC010000}"/>
    <cellStyle name="AeE­_Sheet1 10" xfId="582" xr:uid="{00000000-0005-0000-0000-0000ED010000}"/>
    <cellStyle name="ÅëÈ­_Sheet1 10" xfId="583" xr:uid="{00000000-0005-0000-0000-0000EE010000}"/>
    <cellStyle name="AeE­_Sheet1 11" xfId="584" xr:uid="{00000000-0005-0000-0000-0000EF010000}"/>
    <cellStyle name="ÅëÈ­_Sheet1 11" xfId="585" xr:uid="{00000000-0005-0000-0000-0000F0010000}"/>
    <cellStyle name="AeE­_Sheet1 2" xfId="586" xr:uid="{00000000-0005-0000-0000-0000F1010000}"/>
    <cellStyle name="ÅëÈ­_Sheet1 2" xfId="587" xr:uid="{00000000-0005-0000-0000-0000F2010000}"/>
    <cellStyle name="AeE­_Sheet1 3" xfId="588" xr:uid="{00000000-0005-0000-0000-0000F3010000}"/>
    <cellStyle name="ÅëÈ­_Sheet1 3" xfId="589" xr:uid="{00000000-0005-0000-0000-0000F4010000}"/>
    <cellStyle name="AeE­_Sheet1 4" xfId="590" xr:uid="{00000000-0005-0000-0000-0000F5010000}"/>
    <cellStyle name="ÅëÈ­_Sheet1 4" xfId="591" xr:uid="{00000000-0005-0000-0000-0000F6010000}"/>
    <cellStyle name="AeE­_Sheet1 5" xfId="592" xr:uid="{00000000-0005-0000-0000-0000F7010000}"/>
    <cellStyle name="ÅëÈ­_Sheet1 5" xfId="593" xr:uid="{00000000-0005-0000-0000-0000F8010000}"/>
    <cellStyle name="AeE­_Sheet1 6" xfId="594" xr:uid="{00000000-0005-0000-0000-0000F9010000}"/>
    <cellStyle name="ÅëÈ­_Sheet1 6" xfId="595" xr:uid="{00000000-0005-0000-0000-0000FA010000}"/>
    <cellStyle name="AeE­_Sheet1 7" xfId="596" xr:uid="{00000000-0005-0000-0000-0000FB010000}"/>
    <cellStyle name="ÅëÈ­_Sheet1 7" xfId="597" xr:uid="{00000000-0005-0000-0000-0000FC010000}"/>
    <cellStyle name="AeE­_Sheet1 8" xfId="598" xr:uid="{00000000-0005-0000-0000-0000FD010000}"/>
    <cellStyle name="ÅëÈ­_Sheet1 8" xfId="599" xr:uid="{00000000-0005-0000-0000-0000FE010000}"/>
    <cellStyle name="AeE­_Sheet1 9" xfId="600" xr:uid="{00000000-0005-0000-0000-0000FF010000}"/>
    <cellStyle name="ÅëÈ­_Sheet1 9" xfId="601" xr:uid="{00000000-0005-0000-0000-000000020000}"/>
    <cellStyle name="AeE­_Sheet1_41-06농림16" xfId="602" xr:uid="{00000000-0005-0000-0000-000001020000}"/>
    <cellStyle name="ÅëÈ­_Sheet1_41-06농림16" xfId="603" xr:uid="{00000000-0005-0000-0000-000002020000}"/>
    <cellStyle name="AeE­_Sheet1_41-06농림16 10" xfId="604" xr:uid="{00000000-0005-0000-0000-000003020000}"/>
    <cellStyle name="ÅëÈ­_Sheet1_41-06농림16 10" xfId="605" xr:uid="{00000000-0005-0000-0000-000004020000}"/>
    <cellStyle name="AeE­_Sheet1_41-06농림16 11" xfId="606" xr:uid="{00000000-0005-0000-0000-000005020000}"/>
    <cellStyle name="ÅëÈ­_Sheet1_41-06농림16 11" xfId="607" xr:uid="{00000000-0005-0000-0000-000006020000}"/>
    <cellStyle name="AeE­_Sheet1_41-06농림16 2" xfId="608" xr:uid="{00000000-0005-0000-0000-000007020000}"/>
    <cellStyle name="ÅëÈ­_Sheet1_41-06농림16 2" xfId="609" xr:uid="{00000000-0005-0000-0000-000008020000}"/>
    <cellStyle name="AeE­_Sheet1_41-06농림16 3" xfId="610" xr:uid="{00000000-0005-0000-0000-000009020000}"/>
    <cellStyle name="ÅëÈ­_Sheet1_41-06농림16 3" xfId="611" xr:uid="{00000000-0005-0000-0000-00000A020000}"/>
    <cellStyle name="AeE­_Sheet1_41-06농림16 4" xfId="612" xr:uid="{00000000-0005-0000-0000-00000B020000}"/>
    <cellStyle name="ÅëÈ­_Sheet1_41-06농림16 4" xfId="613" xr:uid="{00000000-0005-0000-0000-00000C020000}"/>
    <cellStyle name="AeE­_Sheet1_41-06농림16 5" xfId="614" xr:uid="{00000000-0005-0000-0000-00000D020000}"/>
    <cellStyle name="ÅëÈ­_Sheet1_41-06농림16 5" xfId="615" xr:uid="{00000000-0005-0000-0000-00000E020000}"/>
    <cellStyle name="AeE­_Sheet1_41-06농림16 6" xfId="616" xr:uid="{00000000-0005-0000-0000-00000F020000}"/>
    <cellStyle name="ÅëÈ­_Sheet1_41-06농림16 6" xfId="617" xr:uid="{00000000-0005-0000-0000-000010020000}"/>
    <cellStyle name="AeE­_Sheet1_41-06농림16 7" xfId="618" xr:uid="{00000000-0005-0000-0000-000011020000}"/>
    <cellStyle name="ÅëÈ­_Sheet1_41-06농림16 7" xfId="619" xr:uid="{00000000-0005-0000-0000-000012020000}"/>
    <cellStyle name="AeE­_Sheet1_41-06농림16 8" xfId="620" xr:uid="{00000000-0005-0000-0000-000013020000}"/>
    <cellStyle name="ÅëÈ­_Sheet1_41-06농림16 8" xfId="621" xr:uid="{00000000-0005-0000-0000-000014020000}"/>
    <cellStyle name="AeE­_Sheet1_41-06농림16 9" xfId="622" xr:uid="{00000000-0005-0000-0000-000015020000}"/>
    <cellStyle name="ÅëÈ­_Sheet1_41-06농림16 9" xfId="623" xr:uid="{00000000-0005-0000-0000-000016020000}"/>
    <cellStyle name="AeE­_Sheet1_41-06농림41" xfId="624" xr:uid="{00000000-0005-0000-0000-000017020000}"/>
    <cellStyle name="ÅëÈ­_Sheet1_41-06농림41" xfId="625" xr:uid="{00000000-0005-0000-0000-000018020000}"/>
    <cellStyle name="AeE­_Sheet1_41-06농림41 10" xfId="626" xr:uid="{00000000-0005-0000-0000-000019020000}"/>
    <cellStyle name="ÅëÈ­_Sheet1_41-06농림41 10" xfId="627" xr:uid="{00000000-0005-0000-0000-00001A020000}"/>
    <cellStyle name="AeE­_Sheet1_41-06농림41 11" xfId="628" xr:uid="{00000000-0005-0000-0000-00001B020000}"/>
    <cellStyle name="ÅëÈ­_Sheet1_41-06농림41 11" xfId="629" xr:uid="{00000000-0005-0000-0000-00001C020000}"/>
    <cellStyle name="AeE­_Sheet1_41-06농림41 2" xfId="630" xr:uid="{00000000-0005-0000-0000-00001D020000}"/>
    <cellStyle name="ÅëÈ­_Sheet1_41-06농림41 2" xfId="631" xr:uid="{00000000-0005-0000-0000-00001E020000}"/>
    <cellStyle name="AeE­_Sheet1_41-06농림41 3" xfId="632" xr:uid="{00000000-0005-0000-0000-00001F020000}"/>
    <cellStyle name="ÅëÈ­_Sheet1_41-06농림41 3" xfId="633" xr:uid="{00000000-0005-0000-0000-000020020000}"/>
    <cellStyle name="AeE­_Sheet1_41-06농림41 4" xfId="634" xr:uid="{00000000-0005-0000-0000-000021020000}"/>
    <cellStyle name="ÅëÈ­_Sheet1_41-06농림41 4" xfId="635" xr:uid="{00000000-0005-0000-0000-000022020000}"/>
    <cellStyle name="AeE­_Sheet1_41-06농림41 5" xfId="636" xr:uid="{00000000-0005-0000-0000-000023020000}"/>
    <cellStyle name="ÅëÈ­_Sheet1_41-06농림41 5" xfId="637" xr:uid="{00000000-0005-0000-0000-000024020000}"/>
    <cellStyle name="AeE­_Sheet1_41-06농림41 6" xfId="638" xr:uid="{00000000-0005-0000-0000-000025020000}"/>
    <cellStyle name="ÅëÈ­_Sheet1_41-06농림41 6" xfId="639" xr:uid="{00000000-0005-0000-0000-000026020000}"/>
    <cellStyle name="AeE­_Sheet1_41-06농림41 7" xfId="640" xr:uid="{00000000-0005-0000-0000-000027020000}"/>
    <cellStyle name="ÅëÈ­_Sheet1_41-06농림41 7" xfId="641" xr:uid="{00000000-0005-0000-0000-000028020000}"/>
    <cellStyle name="AeE­_Sheet1_41-06농림41 8" xfId="642" xr:uid="{00000000-0005-0000-0000-000029020000}"/>
    <cellStyle name="ÅëÈ­_Sheet1_41-06농림41 8" xfId="643" xr:uid="{00000000-0005-0000-0000-00002A020000}"/>
    <cellStyle name="AeE­_Sheet1_41-06농림41 9" xfId="644" xr:uid="{00000000-0005-0000-0000-00002B020000}"/>
    <cellStyle name="ÅëÈ­_Sheet1_41-06농림41 9" xfId="645" xr:uid="{00000000-0005-0000-0000-00002C020000}"/>
    <cellStyle name="AeE¡ⓒ [0]_INQUIRY ￠?￥i¨u¡AAⓒ￢Aⓒª " xfId="21" xr:uid="{00000000-0005-0000-0000-00002D020000}"/>
    <cellStyle name="AeE¡ⓒ_INQUIRY ￠?￥i¨u¡AAⓒ￢Aⓒª " xfId="22" xr:uid="{00000000-0005-0000-0000-00002E020000}"/>
    <cellStyle name="ALIGNMENT" xfId="646" xr:uid="{00000000-0005-0000-0000-00002F020000}"/>
    <cellStyle name="AÞ¸¶ [0]_°eE¹_11¿a½A " xfId="647" xr:uid="{00000000-0005-0000-0000-000030020000}"/>
    <cellStyle name="ÄÞ¸¶ [0]_¼ÕÀÍ¿¹»ê" xfId="648" xr:uid="{00000000-0005-0000-0000-000031020000}"/>
    <cellStyle name="AÞ¸¶ [0]_¼OAI¿¹≫e" xfId="649" xr:uid="{00000000-0005-0000-0000-000032020000}"/>
    <cellStyle name="ÄÞ¸¶ [0]_ÀÎ°Çºñ,¿ÜÁÖºñ" xfId="650" xr:uid="{00000000-0005-0000-0000-000033020000}"/>
    <cellStyle name="AÞ¸¶ [0]_AI°Cºn,μμ±Þºn" xfId="651" xr:uid="{00000000-0005-0000-0000-000034020000}"/>
    <cellStyle name="ÄÞ¸¶ [0]_laroux" xfId="652" xr:uid="{00000000-0005-0000-0000-000035020000}"/>
    <cellStyle name="AÞ¸¶ [0]_laroux_1" xfId="653" xr:uid="{00000000-0005-0000-0000-000036020000}"/>
    <cellStyle name="ÄÞ¸¶ [0]_laroux_1" xfId="654" xr:uid="{00000000-0005-0000-0000-000037020000}"/>
    <cellStyle name="AÞ¸¶ [0]_laroux_1 10" xfId="655" xr:uid="{00000000-0005-0000-0000-000038020000}"/>
    <cellStyle name="ÄÞ¸¶ [0]_laroux_1 10" xfId="656" xr:uid="{00000000-0005-0000-0000-000039020000}"/>
    <cellStyle name="AÞ¸¶ [0]_laroux_1 11" xfId="657" xr:uid="{00000000-0005-0000-0000-00003A020000}"/>
    <cellStyle name="ÄÞ¸¶ [0]_laroux_1 11" xfId="658" xr:uid="{00000000-0005-0000-0000-00003B020000}"/>
    <cellStyle name="AÞ¸¶ [0]_laroux_1 2" xfId="659" xr:uid="{00000000-0005-0000-0000-00003C020000}"/>
    <cellStyle name="ÄÞ¸¶ [0]_laroux_1 2" xfId="660" xr:uid="{00000000-0005-0000-0000-00003D020000}"/>
    <cellStyle name="AÞ¸¶ [0]_laroux_1 3" xfId="661" xr:uid="{00000000-0005-0000-0000-00003E020000}"/>
    <cellStyle name="ÄÞ¸¶ [0]_laroux_1 3" xfId="662" xr:uid="{00000000-0005-0000-0000-00003F020000}"/>
    <cellStyle name="AÞ¸¶ [0]_laroux_1 4" xfId="663" xr:uid="{00000000-0005-0000-0000-000040020000}"/>
    <cellStyle name="ÄÞ¸¶ [0]_laroux_1 4" xfId="664" xr:uid="{00000000-0005-0000-0000-000041020000}"/>
    <cellStyle name="AÞ¸¶ [0]_laroux_1 5" xfId="665" xr:uid="{00000000-0005-0000-0000-000042020000}"/>
    <cellStyle name="ÄÞ¸¶ [0]_laroux_1 5" xfId="666" xr:uid="{00000000-0005-0000-0000-000043020000}"/>
    <cellStyle name="AÞ¸¶ [0]_laroux_1 6" xfId="667" xr:uid="{00000000-0005-0000-0000-000044020000}"/>
    <cellStyle name="ÄÞ¸¶ [0]_laroux_1 6" xfId="668" xr:uid="{00000000-0005-0000-0000-000045020000}"/>
    <cellStyle name="AÞ¸¶ [0]_laroux_1 7" xfId="669" xr:uid="{00000000-0005-0000-0000-000046020000}"/>
    <cellStyle name="ÄÞ¸¶ [0]_laroux_1 7" xfId="670" xr:uid="{00000000-0005-0000-0000-000047020000}"/>
    <cellStyle name="AÞ¸¶ [0]_laroux_1 8" xfId="671" xr:uid="{00000000-0005-0000-0000-000048020000}"/>
    <cellStyle name="ÄÞ¸¶ [0]_laroux_1 8" xfId="672" xr:uid="{00000000-0005-0000-0000-000049020000}"/>
    <cellStyle name="AÞ¸¶ [0]_laroux_1 9" xfId="673" xr:uid="{00000000-0005-0000-0000-00004A020000}"/>
    <cellStyle name="ÄÞ¸¶ [0]_laroux_1 9" xfId="674" xr:uid="{00000000-0005-0000-0000-00004B020000}"/>
    <cellStyle name="AÞ¸¶ [0]_Sheet1" xfId="675" xr:uid="{00000000-0005-0000-0000-00004C020000}"/>
    <cellStyle name="ÄÞ¸¶ [0]_Sheet1" xfId="676" xr:uid="{00000000-0005-0000-0000-00004D020000}"/>
    <cellStyle name="AÞ¸¶ [0]_Sheet1 10" xfId="677" xr:uid="{00000000-0005-0000-0000-00004E020000}"/>
    <cellStyle name="ÄÞ¸¶ [0]_Sheet1 10" xfId="678" xr:uid="{00000000-0005-0000-0000-00004F020000}"/>
    <cellStyle name="AÞ¸¶ [0]_Sheet1 11" xfId="679" xr:uid="{00000000-0005-0000-0000-000050020000}"/>
    <cellStyle name="ÄÞ¸¶ [0]_Sheet1 11" xfId="680" xr:uid="{00000000-0005-0000-0000-000051020000}"/>
    <cellStyle name="AÞ¸¶ [0]_Sheet1 2" xfId="681" xr:uid="{00000000-0005-0000-0000-000052020000}"/>
    <cellStyle name="ÄÞ¸¶ [0]_Sheet1 2" xfId="682" xr:uid="{00000000-0005-0000-0000-000053020000}"/>
    <cellStyle name="AÞ¸¶ [0]_Sheet1 3" xfId="683" xr:uid="{00000000-0005-0000-0000-000054020000}"/>
    <cellStyle name="ÄÞ¸¶ [0]_Sheet1 3" xfId="684" xr:uid="{00000000-0005-0000-0000-000055020000}"/>
    <cellStyle name="AÞ¸¶ [0]_Sheet1 4" xfId="685" xr:uid="{00000000-0005-0000-0000-000056020000}"/>
    <cellStyle name="ÄÞ¸¶ [0]_Sheet1 4" xfId="686" xr:uid="{00000000-0005-0000-0000-000057020000}"/>
    <cellStyle name="AÞ¸¶ [0]_Sheet1 5" xfId="687" xr:uid="{00000000-0005-0000-0000-000058020000}"/>
    <cellStyle name="ÄÞ¸¶ [0]_Sheet1 5" xfId="688" xr:uid="{00000000-0005-0000-0000-000059020000}"/>
    <cellStyle name="AÞ¸¶ [0]_Sheet1 6" xfId="689" xr:uid="{00000000-0005-0000-0000-00005A020000}"/>
    <cellStyle name="ÄÞ¸¶ [0]_Sheet1 6" xfId="690" xr:uid="{00000000-0005-0000-0000-00005B020000}"/>
    <cellStyle name="AÞ¸¶ [0]_Sheet1 7" xfId="691" xr:uid="{00000000-0005-0000-0000-00005C020000}"/>
    <cellStyle name="ÄÞ¸¶ [0]_Sheet1 7" xfId="692" xr:uid="{00000000-0005-0000-0000-00005D020000}"/>
    <cellStyle name="AÞ¸¶ [0]_Sheet1 8" xfId="693" xr:uid="{00000000-0005-0000-0000-00005E020000}"/>
    <cellStyle name="ÄÞ¸¶ [0]_Sheet1 8" xfId="694" xr:uid="{00000000-0005-0000-0000-00005F020000}"/>
    <cellStyle name="AÞ¸¶ [0]_Sheet1 9" xfId="695" xr:uid="{00000000-0005-0000-0000-000060020000}"/>
    <cellStyle name="ÄÞ¸¶ [0]_Sheet1 9" xfId="696" xr:uid="{00000000-0005-0000-0000-000061020000}"/>
    <cellStyle name="AÞ¸¶_°eE¹_11¿a½A " xfId="697" xr:uid="{00000000-0005-0000-0000-000062020000}"/>
    <cellStyle name="ÄÞ¸¶_¼ÕÀÍ¿¹»ê" xfId="698" xr:uid="{00000000-0005-0000-0000-000063020000}"/>
    <cellStyle name="AÞ¸¶_¼OAI¿¹≫e" xfId="699" xr:uid="{00000000-0005-0000-0000-000064020000}"/>
    <cellStyle name="ÄÞ¸¶_ÀÎ°Çºñ,¿ÜÁÖºñ" xfId="700" xr:uid="{00000000-0005-0000-0000-000065020000}"/>
    <cellStyle name="AÞ¸¶_AI°Cºn,μμ±Þºn" xfId="701" xr:uid="{00000000-0005-0000-0000-000066020000}"/>
    <cellStyle name="ÄÞ¸¶_laroux" xfId="702" xr:uid="{00000000-0005-0000-0000-000067020000}"/>
    <cellStyle name="AÞ¸¶_laroux_1" xfId="703" xr:uid="{00000000-0005-0000-0000-000068020000}"/>
    <cellStyle name="ÄÞ¸¶_laroux_1" xfId="704" xr:uid="{00000000-0005-0000-0000-000069020000}"/>
    <cellStyle name="AÞ¸¶_laroux_1 10" xfId="705" xr:uid="{00000000-0005-0000-0000-00006A020000}"/>
    <cellStyle name="ÄÞ¸¶_laroux_1 10" xfId="706" xr:uid="{00000000-0005-0000-0000-00006B020000}"/>
    <cellStyle name="AÞ¸¶_laroux_1 11" xfId="707" xr:uid="{00000000-0005-0000-0000-00006C020000}"/>
    <cellStyle name="ÄÞ¸¶_laroux_1 11" xfId="708" xr:uid="{00000000-0005-0000-0000-00006D020000}"/>
    <cellStyle name="AÞ¸¶_laroux_1 2" xfId="709" xr:uid="{00000000-0005-0000-0000-00006E020000}"/>
    <cellStyle name="ÄÞ¸¶_laroux_1 2" xfId="710" xr:uid="{00000000-0005-0000-0000-00006F020000}"/>
    <cellStyle name="AÞ¸¶_laroux_1 3" xfId="711" xr:uid="{00000000-0005-0000-0000-000070020000}"/>
    <cellStyle name="ÄÞ¸¶_laroux_1 3" xfId="712" xr:uid="{00000000-0005-0000-0000-000071020000}"/>
    <cellStyle name="AÞ¸¶_laroux_1 4" xfId="713" xr:uid="{00000000-0005-0000-0000-000072020000}"/>
    <cellStyle name="ÄÞ¸¶_laroux_1 4" xfId="714" xr:uid="{00000000-0005-0000-0000-000073020000}"/>
    <cellStyle name="AÞ¸¶_laroux_1 5" xfId="715" xr:uid="{00000000-0005-0000-0000-000074020000}"/>
    <cellStyle name="ÄÞ¸¶_laroux_1 5" xfId="716" xr:uid="{00000000-0005-0000-0000-000075020000}"/>
    <cellStyle name="AÞ¸¶_laroux_1 6" xfId="717" xr:uid="{00000000-0005-0000-0000-000076020000}"/>
    <cellStyle name="ÄÞ¸¶_laroux_1 6" xfId="718" xr:uid="{00000000-0005-0000-0000-000077020000}"/>
    <cellStyle name="AÞ¸¶_laroux_1 7" xfId="719" xr:uid="{00000000-0005-0000-0000-000078020000}"/>
    <cellStyle name="ÄÞ¸¶_laroux_1 7" xfId="720" xr:uid="{00000000-0005-0000-0000-000079020000}"/>
    <cellStyle name="AÞ¸¶_laroux_1 8" xfId="721" xr:uid="{00000000-0005-0000-0000-00007A020000}"/>
    <cellStyle name="ÄÞ¸¶_laroux_1 8" xfId="722" xr:uid="{00000000-0005-0000-0000-00007B020000}"/>
    <cellStyle name="AÞ¸¶_laroux_1 9" xfId="723" xr:uid="{00000000-0005-0000-0000-00007C020000}"/>
    <cellStyle name="ÄÞ¸¶_laroux_1 9" xfId="724" xr:uid="{00000000-0005-0000-0000-00007D020000}"/>
    <cellStyle name="AÞ¸¶_Sheet1" xfId="725" xr:uid="{00000000-0005-0000-0000-00007E020000}"/>
    <cellStyle name="ÄÞ¸¶_Sheet1" xfId="726" xr:uid="{00000000-0005-0000-0000-00007F020000}"/>
    <cellStyle name="AÞ¸¶_Sheet1 10" xfId="727" xr:uid="{00000000-0005-0000-0000-000080020000}"/>
    <cellStyle name="ÄÞ¸¶_Sheet1 10" xfId="728" xr:uid="{00000000-0005-0000-0000-000081020000}"/>
    <cellStyle name="AÞ¸¶_Sheet1 11" xfId="729" xr:uid="{00000000-0005-0000-0000-000082020000}"/>
    <cellStyle name="ÄÞ¸¶_Sheet1 11" xfId="730" xr:uid="{00000000-0005-0000-0000-000083020000}"/>
    <cellStyle name="AÞ¸¶_Sheet1 2" xfId="731" xr:uid="{00000000-0005-0000-0000-000084020000}"/>
    <cellStyle name="ÄÞ¸¶_Sheet1 2" xfId="732" xr:uid="{00000000-0005-0000-0000-000085020000}"/>
    <cellStyle name="AÞ¸¶_Sheet1 3" xfId="733" xr:uid="{00000000-0005-0000-0000-000086020000}"/>
    <cellStyle name="ÄÞ¸¶_Sheet1 3" xfId="734" xr:uid="{00000000-0005-0000-0000-000087020000}"/>
    <cellStyle name="AÞ¸¶_Sheet1 4" xfId="735" xr:uid="{00000000-0005-0000-0000-000088020000}"/>
    <cellStyle name="ÄÞ¸¶_Sheet1 4" xfId="736" xr:uid="{00000000-0005-0000-0000-000089020000}"/>
    <cellStyle name="AÞ¸¶_Sheet1 5" xfId="737" xr:uid="{00000000-0005-0000-0000-00008A020000}"/>
    <cellStyle name="ÄÞ¸¶_Sheet1 5" xfId="738" xr:uid="{00000000-0005-0000-0000-00008B020000}"/>
    <cellStyle name="AÞ¸¶_Sheet1 6" xfId="739" xr:uid="{00000000-0005-0000-0000-00008C020000}"/>
    <cellStyle name="ÄÞ¸¶_Sheet1 6" xfId="740" xr:uid="{00000000-0005-0000-0000-00008D020000}"/>
    <cellStyle name="AÞ¸¶_Sheet1 7" xfId="741" xr:uid="{00000000-0005-0000-0000-00008E020000}"/>
    <cellStyle name="ÄÞ¸¶_Sheet1 7" xfId="742" xr:uid="{00000000-0005-0000-0000-00008F020000}"/>
    <cellStyle name="AÞ¸¶_Sheet1 8" xfId="743" xr:uid="{00000000-0005-0000-0000-000090020000}"/>
    <cellStyle name="ÄÞ¸¶_Sheet1 8" xfId="744" xr:uid="{00000000-0005-0000-0000-000091020000}"/>
    <cellStyle name="AÞ¸¶_Sheet1 9" xfId="745" xr:uid="{00000000-0005-0000-0000-000092020000}"/>
    <cellStyle name="ÄÞ¸¶_Sheet1 9" xfId="746" xr:uid="{00000000-0005-0000-0000-000093020000}"/>
    <cellStyle name="AÞ¸¶_Sheet1_41-06농림16" xfId="747" xr:uid="{00000000-0005-0000-0000-000094020000}"/>
    <cellStyle name="ÄÞ¸¶_Sheet1_41-06농림16" xfId="748" xr:uid="{00000000-0005-0000-0000-000095020000}"/>
    <cellStyle name="AÞ¸¶_Sheet1_41-06농림16 10" xfId="749" xr:uid="{00000000-0005-0000-0000-000096020000}"/>
    <cellStyle name="ÄÞ¸¶_Sheet1_41-06농림16 10" xfId="750" xr:uid="{00000000-0005-0000-0000-000097020000}"/>
    <cellStyle name="AÞ¸¶_Sheet1_41-06농림16 11" xfId="751" xr:uid="{00000000-0005-0000-0000-000098020000}"/>
    <cellStyle name="ÄÞ¸¶_Sheet1_41-06농림16 11" xfId="752" xr:uid="{00000000-0005-0000-0000-000099020000}"/>
    <cellStyle name="AÞ¸¶_Sheet1_41-06농림16 2" xfId="753" xr:uid="{00000000-0005-0000-0000-00009A020000}"/>
    <cellStyle name="ÄÞ¸¶_Sheet1_41-06농림16 2" xfId="754" xr:uid="{00000000-0005-0000-0000-00009B020000}"/>
    <cellStyle name="AÞ¸¶_Sheet1_41-06농림16 3" xfId="755" xr:uid="{00000000-0005-0000-0000-00009C020000}"/>
    <cellStyle name="ÄÞ¸¶_Sheet1_41-06농림16 3" xfId="756" xr:uid="{00000000-0005-0000-0000-00009D020000}"/>
    <cellStyle name="AÞ¸¶_Sheet1_41-06농림16 4" xfId="757" xr:uid="{00000000-0005-0000-0000-00009E020000}"/>
    <cellStyle name="ÄÞ¸¶_Sheet1_41-06농림16 4" xfId="758" xr:uid="{00000000-0005-0000-0000-00009F020000}"/>
    <cellStyle name="AÞ¸¶_Sheet1_41-06농림16 5" xfId="759" xr:uid="{00000000-0005-0000-0000-0000A0020000}"/>
    <cellStyle name="ÄÞ¸¶_Sheet1_41-06농림16 5" xfId="760" xr:uid="{00000000-0005-0000-0000-0000A1020000}"/>
    <cellStyle name="AÞ¸¶_Sheet1_41-06농림16 6" xfId="761" xr:uid="{00000000-0005-0000-0000-0000A2020000}"/>
    <cellStyle name="ÄÞ¸¶_Sheet1_41-06농림16 6" xfId="762" xr:uid="{00000000-0005-0000-0000-0000A3020000}"/>
    <cellStyle name="AÞ¸¶_Sheet1_41-06농림16 7" xfId="763" xr:uid="{00000000-0005-0000-0000-0000A4020000}"/>
    <cellStyle name="ÄÞ¸¶_Sheet1_41-06농림16 7" xfId="764" xr:uid="{00000000-0005-0000-0000-0000A5020000}"/>
    <cellStyle name="AÞ¸¶_Sheet1_41-06농림16 8" xfId="765" xr:uid="{00000000-0005-0000-0000-0000A6020000}"/>
    <cellStyle name="ÄÞ¸¶_Sheet1_41-06농림16 8" xfId="766" xr:uid="{00000000-0005-0000-0000-0000A7020000}"/>
    <cellStyle name="AÞ¸¶_Sheet1_41-06농림16 9" xfId="767" xr:uid="{00000000-0005-0000-0000-0000A8020000}"/>
    <cellStyle name="ÄÞ¸¶_Sheet1_41-06농림16 9" xfId="768" xr:uid="{00000000-0005-0000-0000-0000A9020000}"/>
    <cellStyle name="AÞ¸¶_Sheet1_41-06농림41" xfId="769" xr:uid="{00000000-0005-0000-0000-0000AA020000}"/>
    <cellStyle name="ÄÞ¸¶_Sheet1_41-06농림41" xfId="770" xr:uid="{00000000-0005-0000-0000-0000AB020000}"/>
    <cellStyle name="AÞ¸¶_Sheet1_41-06농림41 10" xfId="771" xr:uid="{00000000-0005-0000-0000-0000AC020000}"/>
    <cellStyle name="ÄÞ¸¶_Sheet1_41-06농림41 10" xfId="772" xr:uid="{00000000-0005-0000-0000-0000AD020000}"/>
    <cellStyle name="AÞ¸¶_Sheet1_41-06농림41 11" xfId="773" xr:uid="{00000000-0005-0000-0000-0000AE020000}"/>
    <cellStyle name="ÄÞ¸¶_Sheet1_41-06농림41 11" xfId="774" xr:uid="{00000000-0005-0000-0000-0000AF020000}"/>
    <cellStyle name="AÞ¸¶_Sheet1_41-06농림41 2" xfId="775" xr:uid="{00000000-0005-0000-0000-0000B0020000}"/>
    <cellStyle name="ÄÞ¸¶_Sheet1_41-06농림41 2" xfId="776" xr:uid="{00000000-0005-0000-0000-0000B1020000}"/>
    <cellStyle name="AÞ¸¶_Sheet1_41-06농림41 3" xfId="777" xr:uid="{00000000-0005-0000-0000-0000B2020000}"/>
    <cellStyle name="ÄÞ¸¶_Sheet1_41-06농림41 3" xfId="778" xr:uid="{00000000-0005-0000-0000-0000B3020000}"/>
    <cellStyle name="AÞ¸¶_Sheet1_41-06농림41 4" xfId="779" xr:uid="{00000000-0005-0000-0000-0000B4020000}"/>
    <cellStyle name="ÄÞ¸¶_Sheet1_41-06농림41 4" xfId="780" xr:uid="{00000000-0005-0000-0000-0000B5020000}"/>
    <cellStyle name="AÞ¸¶_Sheet1_41-06농림41 5" xfId="781" xr:uid="{00000000-0005-0000-0000-0000B6020000}"/>
    <cellStyle name="ÄÞ¸¶_Sheet1_41-06농림41 5" xfId="782" xr:uid="{00000000-0005-0000-0000-0000B7020000}"/>
    <cellStyle name="AÞ¸¶_Sheet1_41-06농림41 6" xfId="783" xr:uid="{00000000-0005-0000-0000-0000B8020000}"/>
    <cellStyle name="ÄÞ¸¶_Sheet1_41-06농림41 6" xfId="784" xr:uid="{00000000-0005-0000-0000-0000B9020000}"/>
    <cellStyle name="AÞ¸¶_Sheet1_41-06농림41 7" xfId="785" xr:uid="{00000000-0005-0000-0000-0000BA020000}"/>
    <cellStyle name="ÄÞ¸¶_Sheet1_41-06농림41 7" xfId="786" xr:uid="{00000000-0005-0000-0000-0000BB020000}"/>
    <cellStyle name="AÞ¸¶_Sheet1_41-06농림41 8" xfId="787" xr:uid="{00000000-0005-0000-0000-0000BC020000}"/>
    <cellStyle name="ÄÞ¸¶_Sheet1_41-06농림41 8" xfId="788" xr:uid="{00000000-0005-0000-0000-0000BD020000}"/>
    <cellStyle name="AÞ¸¶_Sheet1_41-06농림41 9" xfId="789" xr:uid="{00000000-0005-0000-0000-0000BE020000}"/>
    <cellStyle name="ÄÞ¸¶_Sheet1_41-06농림41 9" xfId="790" xr:uid="{00000000-0005-0000-0000-0000BF020000}"/>
    <cellStyle name="Bad" xfId="791" xr:uid="{00000000-0005-0000-0000-0000C0020000}"/>
    <cellStyle name="Bad 2" xfId="792" xr:uid="{00000000-0005-0000-0000-0000C1020000}"/>
    <cellStyle name="C¡IA¨ª_¡ic¨u¡A¨￢I¨￢¡Æ AN¡Æe " xfId="23" xr:uid="{00000000-0005-0000-0000-0000C2020000}"/>
    <cellStyle name="C￥AØ_¸AAa.¼OAI " xfId="793" xr:uid="{00000000-0005-0000-0000-0000C3020000}"/>
    <cellStyle name="Ç¥ÁØ_¼ÕÀÍ¿¹»ê" xfId="794" xr:uid="{00000000-0005-0000-0000-0000C4020000}"/>
    <cellStyle name="C￥AØ_¼OAI¿¹≫e" xfId="795" xr:uid="{00000000-0005-0000-0000-0000C5020000}"/>
    <cellStyle name="Ç¥ÁØ_ÀÎ°Çºñ,¿ÜÁÖºñ" xfId="796" xr:uid="{00000000-0005-0000-0000-0000C6020000}"/>
    <cellStyle name="C￥AØ_AI°Cºn,μμ±Þºn" xfId="797" xr:uid="{00000000-0005-0000-0000-0000C7020000}"/>
    <cellStyle name="Ç¥ÁØ_laroux" xfId="798" xr:uid="{00000000-0005-0000-0000-0000C8020000}"/>
    <cellStyle name="C￥AØ_laroux_1" xfId="799" xr:uid="{00000000-0005-0000-0000-0000C9020000}"/>
    <cellStyle name="Ç¥ÁØ_laroux_1" xfId="800" xr:uid="{00000000-0005-0000-0000-0000CA020000}"/>
    <cellStyle name="C￥AØ_laroux_1 10" xfId="801" xr:uid="{00000000-0005-0000-0000-0000CB020000}"/>
    <cellStyle name="Ç¥ÁØ_laroux_1 10" xfId="802" xr:uid="{00000000-0005-0000-0000-0000CC020000}"/>
    <cellStyle name="C￥AØ_laroux_1 11" xfId="803" xr:uid="{00000000-0005-0000-0000-0000CD020000}"/>
    <cellStyle name="Ç¥ÁØ_laroux_1 11" xfId="804" xr:uid="{00000000-0005-0000-0000-0000CE020000}"/>
    <cellStyle name="C￥AØ_laroux_1 2" xfId="805" xr:uid="{00000000-0005-0000-0000-0000CF020000}"/>
    <cellStyle name="Ç¥ÁØ_laroux_1 2" xfId="806" xr:uid="{00000000-0005-0000-0000-0000D0020000}"/>
    <cellStyle name="C￥AØ_laroux_1 3" xfId="807" xr:uid="{00000000-0005-0000-0000-0000D1020000}"/>
    <cellStyle name="Ç¥ÁØ_laroux_1 3" xfId="808" xr:uid="{00000000-0005-0000-0000-0000D2020000}"/>
    <cellStyle name="C￥AØ_laroux_1 4" xfId="809" xr:uid="{00000000-0005-0000-0000-0000D3020000}"/>
    <cellStyle name="Ç¥ÁØ_laroux_1 4" xfId="810" xr:uid="{00000000-0005-0000-0000-0000D4020000}"/>
    <cellStyle name="C￥AØ_laroux_1 5" xfId="811" xr:uid="{00000000-0005-0000-0000-0000D5020000}"/>
    <cellStyle name="Ç¥ÁØ_laroux_1 5" xfId="812" xr:uid="{00000000-0005-0000-0000-0000D6020000}"/>
    <cellStyle name="C￥AØ_laroux_1 6" xfId="813" xr:uid="{00000000-0005-0000-0000-0000D7020000}"/>
    <cellStyle name="Ç¥ÁØ_laroux_1 6" xfId="814" xr:uid="{00000000-0005-0000-0000-0000D8020000}"/>
    <cellStyle name="C￥AØ_laroux_1 7" xfId="815" xr:uid="{00000000-0005-0000-0000-0000D9020000}"/>
    <cellStyle name="Ç¥ÁØ_laroux_1 7" xfId="816" xr:uid="{00000000-0005-0000-0000-0000DA020000}"/>
    <cellStyle name="C￥AØ_laroux_1 8" xfId="817" xr:uid="{00000000-0005-0000-0000-0000DB020000}"/>
    <cellStyle name="Ç¥ÁØ_laroux_1 8" xfId="818" xr:uid="{00000000-0005-0000-0000-0000DC020000}"/>
    <cellStyle name="C￥AØ_laroux_1 9" xfId="819" xr:uid="{00000000-0005-0000-0000-0000DD020000}"/>
    <cellStyle name="Ç¥ÁØ_laroux_1 9" xfId="820" xr:uid="{00000000-0005-0000-0000-0000DE020000}"/>
    <cellStyle name="C￥AØ_laroux_1_Sheet1" xfId="821" xr:uid="{00000000-0005-0000-0000-0000DF020000}"/>
    <cellStyle name="Ç¥ÁØ_laroux_1_Sheet1" xfId="822" xr:uid="{00000000-0005-0000-0000-0000E0020000}"/>
    <cellStyle name="C￥AØ_laroux_1_Sheet1 10" xfId="823" xr:uid="{00000000-0005-0000-0000-0000E1020000}"/>
    <cellStyle name="Ç¥ÁØ_laroux_1_Sheet1 10" xfId="824" xr:uid="{00000000-0005-0000-0000-0000E2020000}"/>
    <cellStyle name="C￥AØ_laroux_1_Sheet1 11" xfId="825" xr:uid="{00000000-0005-0000-0000-0000E3020000}"/>
    <cellStyle name="Ç¥ÁØ_laroux_1_Sheet1 11" xfId="826" xr:uid="{00000000-0005-0000-0000-0000E4020000}"/>
    <cellStyle name="C￥AØ_laroux_1_Sheet1 2" xfId="827" xr:uid="{00000000-0005-0000-0000-0000E5020000}"/>
    <cellStyle name="Ç¥ÁØ_laroux_1_Sheet1 2" xfId="828" xr:uid="{00000000-0005-0000-0000-0000E6020000}"/>
    <cellStyle name="C￥AØ_laroux_1_Sheet1 3" xfId="829" xr:uid="{00000000-0005-0000-0000-0000E7020000}"/>
    <cellStyle name="Ç¥ÁØ_laroux_1_Sheet1 3" xfId="830" xr:uid="{00000000-0005-0000-0000-0000E8020000}"/>
    <cellStyle name="C￥AØ_laroux_1_Sheet1 4" xfId="831" xr:uid="{00000000-0005-0000-0000-0000E9020000}"/>
    <cellStyle name="Ç¥ÁØ_laroux_1_Sheet1 4" xfId="832" xr:uid="{00000000-0005-0000-0000-0000EA020000}"/>
    <cellStyle name="C￥AØ_laroux_1_Sheet1 5" xfId="833" xr:uid="{00000000-0005-0000-0000-0000EB020000}"/>
    <cellStyle name="Ç¥ÁØ_laroux_1_Sheet1 5" xfId="834" xr:uid="{00000000-0005-0000-0000-0000EC020000}"/>
    <cellStyle name="C￥AØ_laroux_1_Sheet1 6" xfId="835" xr:uid="{00000000-0005-0000-0000-0000ED020000}"/>
    <cellStyle name="Ç¥ÁØ_laroux_1_Sheet1 6" xfId="836" xr:uid="{00000000-0005-0000-0000-0000EE020000}"/>
    <cellStyle name="C￥AØ_laroux_1_Sheet1 7" xfId="837" xr:uid="{00000000-0005-0000-0000-0000EF020000}"/>
    <cellStyle name="Ç¥ÁØ_laroux_1_Sheet1 7" xfId="838" xr:uid="{00000000-0005-0000-0000-0000F0020000}"/>
    <cellStyle name="C￥AØ_laroux_1_Sheet1 8" xfId="839" xr:uid="{00000000-0005-0000-0000-0000F1020000}"/>
    <cellStyle name="Ç¥ÁØ_laroux_1_Sheet1 8" xfId="840" xr:uid="{00000000-0005-0000-0000-0000F2020000}"/>
    <cellStyle name="C￥AØ_laroux_1_Sheet1 9" xfId="841" xr:uid="{00000000-0005-0000-0000-0000F3020000}"/>
    <cellStyle name="Ç¥ÁØ_laroux_1_Sheet1 9" xfId="842" xr:uid="{00000000-0005-0000-0000-0000F4020000}"/>
    <cellStyle name="C￥AØ_laroux_2" xfId="843" xr:uid="{00000000-0005-0000-0000-0000F5020000}"/>
    <cellStyle name="Ç¥ÁØ_laroux_2" xfId="844" xr:uid="{00000000-0005-0000-0000-0000F6020000}"/>
    <cellStyle name="C￥AØ_laroux_2 10" xfId="845" xr:uid="{00000000-0005-0000-0000-0000F7020000}"/>
    <cellStyle name="Ç¥ÁØ_laroux_2 10" xfId="846" xr:uid="{00000000-0005-0000-0000-0000F8020000}"/>
    <cellStyle name="C￥AØ_laroux_2 11" xfId="847" xr:uid="{00000000-0005-0000-0000-0000F9020000}"/>
    <cellStyle name="Ç¥ÁØ_laroux_2 11" xfId="848" xr:uid="{00000000-0005-0000-0000-0000FA020000}"/>
    <cellStyle name="C￥AØ_laroux_2 2" xfId="849" xr:uid="{00000000-0005-0000-0000-0000FB020000}"/>
    <cellStyle name="Ç¥ÁØ_laroux_2 2" xfId="850" xr:uid="{00000000-0005-0000-0000-0000FC020000}"/>
    <cellStyle name="C￥AØ_laroux_2 3" xfId="851" xr:uid="{00000000-0005-0000-0000-0000FD020000}"/>
    <cellStyle name="Ç¥ÁØ_laroux_2 3" xfId="852" xr:uid="{00000000-0005-0000-0000-0000FE020000}"/>
    <cellStyle name="C￥AØ_laroux_2 4" xfId="853" xr:uid="{00000000-0005-0000-0000-0000FF020000}"/>
    <cellStyle name="Ç¥ÁØ_laroux_2 4" xfId="854" xr:uid="{00000000-0005-0000-0000-000000030000}"/>
    <cellStyle name="C￥AØ_laroux_2 5" xfId="855" xr:uid="{00000000-0005-0000-0000-000001030000}"/>
    <cellStyle name="Ç¥ÁØ_laroux_2 5" xfId="856" xr:uid="{00000000-0005-0000-0000-000002030000}"/>
    <cellStyle name="C￥AØ_laroux_2 6" xfId="857" xr:uid="{00000000-0005-0000-0000-000003030000}"/>
    <cellStyle name="Ç¥ÁØ_laroux_2 6" xfId="858" xr:uid="{00000000-0005-0000-0000-000004030000}"/>
    <cellStyle name="C￥AØ_laroux_2 7" xfId="859" xr:uid="{00000000-0005-0000-0000-000005030000}"/>
    <cellStyle name="Ç¥ÁØ_laroux_2 7" xfId="860" xr:uid="{00000000-0005-0000-0000-000006030000}"/>
    <cellStyle name="C￥AØ_laroux_2 8" xfId="861" xr:uid="{00000000-0005-0000-0000-000007030000}"/>
    <cellStyle name="Ç¥ÁØ_laroux_2 8" xfId="862" xr:uid="{00000000-0005-0000-0000-000008030000}"/>
    <cellStyle name="C￥AØ_laroux_2 9" xfId="863" xr:uid="{00000000-0005-0000-0000-000009030000}"/>
    <cellStyle name="Ç¥ÁØ_laroux_2 9" xfId="864" xr:uid="{00000000-0005-0000-0000-00000A030000}"/>
    <cellStyle name="C￥AØ_laroux_2_Sheet1" xfId="865" xr:uid="{00000000-0005-0000-0000-00000B030000}"/>
    <cellStyle name="Ç¥ÁØ_laroux_2_Sheet1" xfId="866" xr:uid="{00000000-0005-0000-0000-00000C030000}"/>
    <cellStyle name="C￥AØ_laroux_2_Sheet1 10" xfId="867" xr:uid="{00000000-0005-0000-0000-00000D030000}"/>
    <cellStyle name="Ç¥ÁØ_laroux_2_Sheet1 10" xfId="868" xr:uid="{00000000-0005-0000-0000-00000E030000}"/>
    <cellStyle name="C￥AØ_laroux_2_Sheet1 11" xfId="869" xr:uid="{00000000-0005-0000-0000-00000F030000}"/>
    <cellStyle name="Ç¥ÁØ_laroux_2_Sheet1 11" xfId="870" xr:uid="{00000000-0005-0000-0000-000010030000}"/>
    <cellStyle name="C￥AØ_laroux_2_Sheet1 2" xfId="871" xr:uid="{00000000-0005-0000-0000-000011030000}"/>
    <cellStyle name="Ç¥ÁØ_laroux_2_Sheet1 2" xfId="872" xr:uid="{00000000-0005-0000-0000-000012030000}"/>
    <cellStyle name="C￥AØ_laroux_2_Sheet1 3" xfId="873" xr:uid="{00000000-0005-0000-0000-000013030000}"/>
    <cellStyle name="Ç¥ÁØ_laroux_2_Sheet1 3" xfId="874" xr:uid="{00000000-0005-0000-0000-000014030000}"/>
    <cellStyle name="C￥AØ_laroux_2_Sheet1 4" xfId="875" xr:uid="{00000000-0005-0000-0000-000015030000}"/>
    <cellStyle name="Ç¥ÁØ_laroux_2_Sheet1 4" xfId="876" xr:uid="{00000000-0005-0000-0000-000016030000}"/>
    <cellStyle name="C￥AØ_laroux_2_Sheet1 5" xfId="877" xr:uid="{00000000-0005-0000-0000-000017030000}"/>
    <cellStyle name="Ç¥ÁØ_laroux_2_Sheet1 5" xfId="878" xr:uid="{00000000-0005-0000-0000-000018030000}"/>
    <cellStyle name="C￥AØ_laroux_2_Sheet1 6" xfId="879" xr:uid="{00000000-0005-0000-0000-000019030000}"/>
    <cellStyle name="Ç¥ÁØ_laroux_2_Sheet1 6" xfId="880" xr:uid="{00000000-0005-0000-0000-00001A030000}"/>
    <cellStyle name="C￥AØ_laroux_2_Sheet1 7" xfId="881" xr:uid="{00000000-0005-0000-0000-00001B030000}"/>
    <cellStyle name="Ç¥ÁØ_laroux_2_Sheet1 7" xfId="882" xr:uid="{00000000-0005-0000-0000-00001C030000}"/>
    <cellStyle name="C￥AØ_laroux_2_Sheet1 8" xfId="883" xr:uid="{00000000-0005-0000-0000-00001D030000}"/>
    <cellStyle name="Ç¥ÁØ_laroux_2_Sheet1 8" xfId="884" xr:uid="{00000000-0005-0000-0000-00001E030000}"/>
    <cellStyle name="C￥AØ_laroux_2_Sheet1 9" xfId="885" xr:uid="{00000000-0005-0000-0000-00001F030000}"/>
    <cellStyle name="Ç¥ÁØ_laroux_2_Sheet1 9" xfId="886" xr:uid="{00000000-0005-0000-0000-000020030000}"/>
    <cellStyle name="C￥AØ_laroux_3" xfId="887" xr:uid="{00000000-0005-0000-0000-000021030000}"/>
    <cellStyle name="Ç¥ÁØ_laroux_3" xfId="888" xr:uid="{00000000-0005-0000-0000-000022030000}"/>
    <cellStyle name="C￥AØ_laroux_3 10" xfId="889" xr:uid="{00000000-0005-0000-0000-000023030000}"/>
    <cellStyle name="Ç¥ÁØ_laroux_3 10" xfId="890" xr:uid="{00000000-0005-0000-0000-000024030000}"/>
    <cellStyle name="C￥AØ_laroux_3 11" xfId="891" xr:uid="{00000000-0005-0000-0000-000025030000}"/>
    <cellStyle name="Ç¥ÁØ_laroux_3 11" xfId="892" xr:uid="{00000000-0005-0000-0000-000026030000}"/>
    <cellStyle name="C￥AØ_laroux_3 2" xfId="893" xr:uid="{00000000-0005-0000-0000-000027030000}"/>
    <cellStyle name="Ç¥ÁØ_laroux_3 2" xfId="894" xr:uid="{00000000-0005-0000-0000-000028030000}"/>
    <cellStyle name="C￥AØ_laroux_3 3" xfId="895" xr:uid="{00000000-0005-0000-0000-000029030000}"/>
    <cellStyle name="Ç¥ÁØ_laroux_3 3" xfId="896" xr:uid="{00000000-0005-0000-0000-00002A030000}"/>
    <cellStyle name="C￥AØ_laroux_3 4" xfId="897" xr:uid="{00000000-0005-0000-0000-00002B030000}"/>
    <cellStyle name="Ç¥ÁØ_laroux_3 4" xfId="898" xr:uid="{00000000-0005-0000-0000-00002C030000}"/>
    <cellStyle name="C￥AØ_laroux_3 5" xfId="899" xr:uid="{00000000-0005-0000-0000-00002D030000}"/>
    <cellStyle name="Ç¥ÁØ_laroux_3 5" xfId="900" xr:uid="{00000000-0005-0000-0000-00002E030000}"/>
    <cellStyle name="C￥AØ_laroux_3 6" xfId="901" xr:uid="{00000000-0005-0000-0000-00002F030000}"/>
    <cellStyle name="Ç¥ÁØ_laroux_3 6" xfId="902" xr:uid="{00000000-0005-0000-0000-000030030000}"/>
    <cellStyle name="C￥AØ_laroux_3 7" xfId="903" xr:uid="{00000000-0005-0000-0000-000031030000}"/>
    <cellStyle name="Ç¥ÁØ_laroux_3 7" xfId="904" xr:uid="{00000000-0005-0000-0000-000032030000}"/>
    <cellStyle name="C￥AØ_laroux_3 8" xfId="905" xr:uid="{00000000-0005-0000-0000-000033030000}"/>
    <cellStyle name="Ç¥ÁØ_laroux_3 8" xfId="906" xr:uid="{00000000-0005-0000-0000-000034030000}"/>
    <cellStyle name="C￥AØ_laroux_3 9" xfId="907" xr:uid="{00000000-0005-0000-0000-000035030000}"/>
    <cellStyle name="Ç¥ÁØ_laroux_3 9" xfId="908" xr:uid="{00000000-0005-0000-0000-000036030000}"/>
    <cellStyle name="C￥AØ_laroux_4" xfId="909" xr:uid="{00000000-0005-0000-0000-000037030000}"/>
    <cellStyle name="Ç¥ÁØ_laroux_4" xfId="910" xr:uid="{00000000-0005-0000-0000-000038030000}"/>
    <cellStyle name="C￥AØ_laroux_4 10" xfId="911" xr:uid="{00000000-0005-0000-0000-000039030000}"/>
    <cellStyle name="Ç¥ÁØ_laroux_4 10" xfId="912" xr:uid="{00000000-0005-0000-0000-00003A030000}"/>
    <cellStyle name="C￥AØ_laroux_4 11" xfId="913" xr:uid="{00000000-0005-0000-0000-00003B030000}"/>
    <cellStyle name="Ç¥ÁØ_laroux_4 11" xfId="914" xr:uid="{00000000-0005-0000-0000-00003C030000}"/>
    <cellStyle name="C￥AØ_laroux_4 2" xfId="915" xr:uid="{00000000-0005-0000-0000-00003D030000}"/>
    <cellStyle name="Ç¥ÁØ_laroux_4 2" xfId="916" xr:uid="{00000000-0005-0000-0000-00003E030000}"/>
    <cellStyle name="C￥AØ_laroux_4 3" xfId="917" xr:uid="{00000000-0005-0000-0000-00003F030000}"/>
    <cellStyle name="Ç¥ÁØ_laroux_4 3" xfId="918" xr:uid="{00000000-0005-0000-0000-000040030000}"/>
    <cellStyle name="C￥AØ_laroux_4 4" xfId="919" xr:uid="{00000000-0005-0000-0000-000041030000}"/>
    <cellStyle name="Ç¥ÁØ_laroux_4 4" xfId="920" xr:uid="{00000000-0005-0000-0000-000042030000}"/>
    <cellStyle name="C￥AØ_laroux_4 5" xfId="921" xr:uid="{00000000-0005-0000-0000-000043030000}"/>
    <cellStyle name="Ç¥ÁØ_laroux_4 5" xfId="922" xr:uid="{00000000-0005-0000-0000-000044030000}"/>
    <cellStyle name="C￥AØ_laroux_4 6" xfId="923" xr:uid="{00000000-0005-0000-0000-000045030000}"/>
    <cellStyle name="Ç¥ÁØ_laroux_4 6" xfId="924" xr:uid="{00000000-0005-0000-0000-000046030000}"/>
    <cellStyle name="C￥AØ_laroux_4 7" xfId="925" xr:uid="{00000000-0005-0000-0000-000047030000}"/>
    <cellStyle name="Ç¥ÁØ_laroux_4 7" xfId="926" xr:uid="{00000000-0005-0000-0000-000048030000}"/>
    <cellStyle name="C￥AØ_laroux_4 8" xfId="927" xr:uid="{00000000-0005-0000-0000-000049030000}"/>
    <cellStyle name="Ç¥ÁØ_laroux_4 8" xfId="928" xr:uid="{00000000-0005-0000-0000-00004A030000}"/>
    <cellStyle name="C￥AØ_laroux_4 9" xfId="929" xr:uid="{00000000-0005-0000-0000-00004B030000}"/>
    <cellStyle name="Ç¥ÁØ_laroux_4 9" xfId="930" xr:uid="{00000000-0005-0000-0000-00004C030000}"/>
    <cellStyle name="C￥AØ_laroux_Sheet1" xfId="931" xr:uid="{00000000-0005-0000-0000-00004D030000}"/>
    <cellStyle name="Ç¥ÁØ_laroux_Sheet1" xfId="932" xr:uid="{00000000-0005-0000-0000-00004E030000}"/>
    <cellStyle name="C￥AØ_laroux_Sheet1 10" xfId="933" xr:uid="{00000000-0005-0000-0000-00004F030000}"/>
    <cellStyle name="Ç¥ÁØ_laroux_Sheet1 10" xfId="934" xr:uid="{00000000-0005-0000-0000-000050030000}"/>
    <cellStyle name="C￥AØ_laroux_Sheet1 11" xfId="935" xr:uid="{00000000-0005-0000-0000-000051030000}"/>
    <cellStyle name="Ç¥ÁØ_laroux_Sheet1 11" xfId="936" xr:uid="{00000000-0005-0000-0000-000052030000}"/>
    <cellStyle name="C￥AØ_laroux_Sheet1 2" xfId="937" xr:uid="{00000000-0005-0000-0000-000053030000}"/>
    <cellStyle name="Ç¥ÁØ_laroux_Sheet1 2" xfId="938" xr:uid="{00000000-0005-0000-0000-000054030000}"/>
    <cellStyle name="C￥AØ_laroux_Sheet1 3" xfId="939" xr:uid="{00000000-0005-0000-0000-000055030000}"/>
    <cellStyle name="Ç¥ÁØ_laroux_Sheet1 3" xfId="940" xr:uid="{00000000-0005-0000-0000-000056030000}"/>
    <cellStyle name="C￥AØ_laroux_Sheet1 4" xfId="941" xr:uid="{00000000-0005-0000-0000-000057030000}"/>
    <cellStyle name="Ç¥ÁØ_laroux_Sheet1 4" xfId="942" xr:uid="{00000000-0005-0000-0000-000058030000}"/>
    <cellStyle name="C￥AØ_laroux_Sheet1 5" xfId="943" xr:uid="{00000000-0005-0000-0000-000059030000}"/>
    <cellStyle name="Ç¥ÁØ_laroux_Sheet1 5" xfId="944" xr:uid="{00000000-0005-0000-0000-00005A030000}"/>
    <cellStyle name="C￥AØ_laroux_Sheet1 6" xfId="945" xr:uid="{00000000-0005-0000-0000-00005B030000}"/>
    <cellStyle name="Ç¥ÁØ_laroux_Sheet1 6" xfId="946" xr:uid="{00000000-0005-0000-0000-00005C030000}"/>
    <cellStyle name="C￥AØ_laroux_Sheet1 7" xfId="947" xr:uid="{00000000-0005-0000-0000-00005D030000}"/>
    <cellStyle name="Ç¥ÁØ_laroux_Sheet1 7" xfId="948" xr:uid="{00000000-0005-0000-0000-00005E030000}"/>
    <cellStyle name="C￥AØ_laroux_Sheet1 8" xfId="949" xr:uid="{00000000-0005-0000-0000-00005F030000}"/>
    <cellStyle name="Ç¥ÁØ_laroux_Sheet1 8" xfId="950" xr:uid="{00000000-0005-0000-0000-000060030000}"/>
    <cellStyle name="C￥AØ_laroux_Sheet1 9" xfId="951" xr:uid="{00000000-0005-0000-0000-000061030000}"/>
    <cellStyle name="Ç¥ÁØ_laroux_Sheet1 9" xfId="952" xr:uid="{00000000-0005-0000-0000-000062030000}"/>
    <cellStyle name="C￥AØ_Sheet1" xfId="953" xr:uid="{00000000-0005-0000-0000-000063030000}"/>
    <cellStyle name="Ç¥ÁØ_Sheet1" xfId="954" xr:uid="{00000000-0005-0000-0000-000064030000}"/>
    <cellStyle name="C￥AØ_Sheet1 10" xfId="955" xr:uid="{00000000-0005-0000-0000-000065030000}"/>
    <cellStyle name="Ç¥ÁØ_Sheet1 10" xfId="956" xr:uid="{00000000-0005-0000-0000-000066030000}"/>
    <cellStyle name="C￥AØ_Sheet1 11" xfId="957" xr:uid="{00000000-0005-0000-0000-000067030000}"/>
    <cellStyle name="Ç¥ÁØ_Sheet1 11" xfId="958" xr:uid="{00000000-0005-0000-0000-000068030000}"/>
    <cellStyle name="C￥AØ_Sheet1 2" xfId="959" xr:uid="{00000000-0005-0000-0000-000069030000}"/>
    <cellStyle name="Ç¥ÁØ_Sheet1 2" xfId="960" xr:uid="{00000000-0005-0000-0000-00006A030000}"/>
    <cellStyle name="C￥AØ_Sheet1 3" xfId="961" xr:uid="{00000000-0005-0000-0000-00006B030000}"/>
    <cellStyle name="Ç¥ÁØ_Sheet1 3" xfId="962" xr:uid="{00000000-0005-0000-0000-00006C030000}"/>
    <cellStyle name="C￥AØ_Sheet1 4" xfId="963" xr:uid="{00000000-0005-0000-0000-00006D030000}"/>
    <cellStyle name="Ç¥ÁØ_Sheet1 4" xfId="964" xr:uid="{00000000-0005-0000-0000-00006E030000}"/>
    <cellStyle name="C￥AØ_Sheet1 5" xfId="965" xr:uid="{00000000-0005-0000-0000-00006F030000}"/>
    <cellStyle name="Ç¥ÁØ_Sheet1 5" xfId="966" xr:uid="{00000000-0005-0000-0000-000070030000}"/>
    <cellStyle name="C￥AØ_Sheet1 6" xfId="967" xr:uid="{00000000-0005-0000-0000-000071030000}"/>
    <cellStyle name="Ç¥ÁØ_Sheet1 6" xfId="968" xr:uid="{00000000-0005-0000-0000-000072030000}"/>
    <cellStyle name="C￥AØ_Sheet1 7" xfId="969" xr:uid="{00000000-0005-0000-0000-000073030000}"/>
    <cellStyle name="Ç¥ÁØ_Sheet1 7" xfId="970" xr:uid="{00000000-0005-0000-0000-000074030000}"/>
    <cellStyle name="C￥AØ_Sheet1 8" xfId="971" xr:uid="{00000000-0005-0000-0000-000075030000}"/>
    <cellStyle name="Ç¥ÁØ_Sheet1 8" xfId="972" xr:uid="{00000000-0005-0000-0000-000076030000}"/>
    <cellStyle name="C￥AØ_Sheet1 9" xfId="973" xr:uid="{00000000-0005-0000-0000-000077030000}"/>
    <cellStyle name="Ç¥ÁØ_Sheet1 9" xfId="974" xr:uid="{00000000-0005-0000-0000-000078030000}"/>
    <cellStyle name="Calculation" xfId="975" xr:uid="{00000000-0005-0000-0000-000079030000}"/>
    <cellStyle name="Calculation 2" xfId="976" xr:uid="{00000000-0005-0000-0000-00007A030000}"/>
    <cellStyle name="category" xfId="24" xr:uid="{00000000-0005-0000-0000-00007B030000}"/>
    <cellStyle name="category 2" xfId="977" xr:uid="{00000000-0005-0000-0000-00007C030000}"/>
    <cellStyle name="Check Cell" xfId="978" xr:uid="{00000000-0005-0000-0000-00007D030000}"/>
    <cellStyle name="Check Cell 2" xfId="979" xr:uid="{00000000-0005-0000-0000-00007E030000}"/>
    <cellStyle name="Comma [0]_ SG&amp;A Bridge " xfId="25" xr:uid="{00000000-0005-0000-0000-00007F030000}"/>
    <cellStyle name="comma zerodec" xfId="980" xr:uid="{00000000-0005-0000-0000-000080030000}"/>
    <cellStyle name="Comma_ SG&amp;A Bridge " xfId="26" xr:uid="{00000000-0005-0000-0000-000081030000}"/>
    <cellStyle name="Comma0" xfId="27" xr:uid="{00000000-0005-0000-0000-000082030000}"/>
    <cellStyle name="Comma0 2" xfId="981" xr:uid="{00000000-0005-0000-0000-000083030000}"/>
    <cellStyle name="Curren?_x0012_퐀_x0017_?" xfId="28" xr:uid="{00000000-0005-0000-0000-000084030000}"/>
    <cellStyle name="Curren?_x0012_퐀_x0017_? 2" xfId="982" xr:uid="{00000000-0005-0000-0000-000085030000}"/>
    <cellStyle name="Currency [0]_ SG&amp;A Bridge " xfId="29" xr:uid="{00000000-0005-0000-0000-000086030000}"/>
    <cellStyle name="Currency_ SG&amp;A Bridge " xfId="30" xr:uid="{00000000-0005-0000-0000-000087030000}"/>
    <cellStyle name="Currency0" xfId="31" xr:uid="{00000000-0005-0000-0000-000088030000}"/>
    <cellStyle name="Currency0 2" xfId="983" xr:uid="{00000000-0005-0000-0000-000089030000}"/>
    <cellStyle name="Currency1" xfId="984" xr:uid="{00000000-0005-0000-0000-00008A030000}"/>
    <cellStyle name="Date" xfId="32" xr:uid="{00000000-0005-0000-0000-00008B030000}"/>
    <cellStyle name="Date 2" xfId="985" xr:uid="{00000000-0005-0000-0000-00008C030000}"/>
    <cellStyle name="Dollar (zero dec)" xfId="986" xr:uid="{00000000-0005-0000-0000-00008D030000}"/>
    <cellStyle name="Euro" xfId="33" xr:uid="{00000000-0005-0000-0000-00008E030000}"/>
    <cellStyle name="Explanatory Text" xfId="987" xr:uid="{00000000-0005-0000-0000-00008F030000}"/>
    <cellStyle name="Explanatory Text 2" xfId="988" xr:uid="{00000000-0005-0000-0000-000090030000}"/>
    <cellStyle name="Fixed" xfId="34" xr:uid="{00000000-0005-0000-0000-000091030000}"/>
    <cellStyle name="Fixed 2" xfId="989" xr:uid="{00000000-0005-0000-0000-000092030000}"/>
    <cellStyle name="Followed Hyperlink" xfId="990" xr:uid="{00000000-0005-0000-0000-000093030000}"/>
    <cellStyle name="Good" xfId="991" xr:uid="{00000000-0005-0000-0000-000094030000}"/>
    <cellStyle name="Good 2" xfId="992" xr:uid="{00000000-0005-0000-0000-000095030000}"/>
    <cellStyle name="Grey" xfId="35" xr:uid="{00000000-0005-0000-0000-000096030000}"/>
    <cellStyle name="Grey 2" xfId="993" xr:uid="{00000000-0005-0000-0000-000097030000}"/>
    <cellStyle name="Grey 2 2" xfId="994" xr:uid="{00000000-0005-0000-0000-000098030000}"/>
    <cellStyle name="Grey 3" xfId="995" xr:uid="{00000000-0005-0000-0000-000099030000}"/>
    <cellStyle name="HEADER" xfId="36" xr:uid="{00000000-0005-0000-0000-00009A030000}"/>
    <cellStyle name="HEADER 2" xfId="996" xr:uid="{00000000-0005-0000-0000-00009B030000}"/>
    <cellStyle name="Header1" xfId="37" xr:uid="{00000000-0005-0000-0000-00009C030000}"/>
    <cellStyle name="Header1 2" xfId="997" xr:uid="{00000000-0005-0000-0000-00009D030000}"/>
    <cellStyle name="Header2" xfId="38" xr:uid="{00000000-0005-0000-0000-00009E030000}"/>
    <cellStyle name="Header2 2" xfId="998" xr:uid="{00000000-0005-0000-0000-00009F030000}"/>
    <cellStyle name="Header2 2 2" xfId="999" xr:uid="{00000000-0005-0000-0000-0000A0030000}"/>
    <cellStyle name="Header2 3" xfId="1000" xr:uid="{00000000-0005-0000-0000-0000A1030000}"/>
    <cellStyle name="Header2 3 2" xfId="1001" xr:uid="{00000000-0005-0000-0000-0000A2030000}"/>
    <cellStyle name="Header2 4" xfId="1002" xr:uid="{00000000-0005-0000-0000-0000A3030000}"/>
    <cellStyle name="Heading 1" xfId="39" xr:uid="{00000000-0005-0000-0000-0000A4030000}"/>
    <cellStyle name="Heading 1 2" xfId="1003" xr:uid="{00000000-0005-0000-0000-0000A5030000}"/>
    <cellStyle name="Heading 1 2 2" xfId="1004" xr:uid="{00000000-0005-0000-0000-0000A6030000}"/>
    <cellStyle name="Heading 1 3" xfId="1005" xr:uid="{00000000-0005-0000-0000-0000A7030000}"/>
    <cellStyle name="Heading 2" xfId="40" xr:uid="{00000000-0005-0000-0000-0000A8030000}"/>
    <cellStyle name="Heading 2 2" xfId="1006" xr:uid="{00000000-0005-0000-0000-0000A9030000}"/>
    <cellStyle name="Heading 2 2 2" xfId="1007" xr:uid="{00000000-0005-0000-0000-0000AA030000}"/>
    <cellStyle name="Heading 2 3" xfId="1008" xr:uid="{00000000-0005-0000-0000-0000AB030000}"/>
    <cellStyle name="Heading 3" xfId="1009" xr:uid="{00000000-0005-0000-0000-0000AC030000}"/>
    <cellStyle name="Heading 3 2" xfId="1010" xr:uid="{00000000-0005-0000-0000-0000AD030000}"/>
    <cellStyle name="Heading 4" xfId="1011" xr:uid="{00000000-0005-0000-0000-0000AE030000}"/>
    <cellStyle name="Heading 4 2" xfId="1012" xr:uid="{00000000-0005-0000-0000-0000AF030000}"/>
    <cellStyle name="HEADING1" xfId="1013" xr:uid="{00000000-0005-0000-0000-0000B0030000}"/>
    <cellStyle name="HEADING1 2" xfId="1014" xr:uid="{00000000-0005-0000-0000-0000B1030000}"/>
    <cellStyle name="HEADING2" xfId="1015" xr:uid="{00000000-0005-0000-0000-0000B2030000}"/>
    <cellStyle name="HEADING2 2" xfId="1016" xr:uid="{00000000-0005-0000-0000-0000B3030000}"/>
    <cellStyle name="Hyperlink" xfId="1017" xr:uid="{00000000-0005-0000-0000-0000B4030000}"/>
    <cellStyle name="Hyperlink 2" xfId="1018" xr:uid="{00000000-0005-0000-0000-0000B5030000}"/>
    <cellStyle name="Input" xfId="1019" xr:uid="{00000000-0005-0000-0000-0000B6030000}"/>
    <cellStyle name="Input [yellow]" xfId="41" xr:uid="{00000000-0005-0000-0000-0000B7030000}"/>
    <cellStyle name="Input [yellow] 2" xfId="1020" xr:uid="{00000000-0005-0000-0000-0000B8030000}"/>
    <cellStyle name="Input [yellow] 2 2" xfId="1021" xr:uid="{00000000-0005-0000-0000-0000B9030000}"/>
    <cellStyle name="Input [yellow] 3" xfId="1022" xr:uid="{00000000-0005-0000-0000-0000BA030000}"/>
    <cellStyle name="Input [yellow] 3 2" xfId="1023" xr:uid="{00000000-0005-0000-0000-0000BB030000}"/>
    <cellStyle name="Input [yellow] 4" xfId="1024" xr:uid="{00000000-0005-0000-0000-0000BC030000}"/>
    <cellStyle name="Input [yellow] 4 2" xfId="1025" xr:uid="{00000000-0005-0000-0000-0000BD030000}"/>
    <cellStyle name="Input [yellow] 5" xfId="1026" xr:uid="{00000000-0005-0000-0000-0000BE030000}"/>
    <cellStyle name="Input [yellow] 5 2" xfId="1027" xr:uid="{00000000-0005-0000-0000-0000BF030000}"/>
    <cellStyle name="Input 2" xfId="1028" xr:uid="{00000000-0005-0000-0000-0000C0030000}"/>
    <cellStyle name="Linked Cell" xfId="1029" xr:uid="{00000000-0005-0000-0000-0000C1030000}"/>
    <cellStyle name="Linked Cell 2" xfId="1030" xr:uid="{00000000-0005-0000-0000-0000C2030000}"/>
    <cellStyle name="Millares [0]_2AV_M_M " xfId="1031" xr:uid="{00000000-0005-0000-0000-0000C3030000}"/>
    <cellStyle name="Milliers [0]_Arabian Spec" xfId="1032" xr:uid="{00000000-0005-0000-0000-0000C4030000}"/>
    <cellStyle name="Milliers_Arabian Spec" xfId="1033" xr:uid="{00000000-0005-0000-0000-0000C5030000}"/>
    <cellStyle name="Model" xfId="42" xr:uid="{00000000-0005-0000-0000-0000C6030000}"/>
    <cellStyle name="Model 2" xfId="106" xr:uid="{00000000-0005-0000-0000-0000C7030000}"/>
    <cellStyle name="Model 2 2" xfId="108" xr:uid="{00000000-0005-0000-0000-0000C8030000}"/>
    <cellStyle name="Model 2 3" xfId="1034" xr:uid="{00000000-0005-0000-0000-0000C9030000}"/>
    <cellStyle name="Mon?aire [0]_Arabian Spec" xfId="1035" xr:uid="{00000000-0005-0000-0000-0000CA030000}"/>
    <cellStyle name="Mon?aire_Arabian Spec" xfId="1036" xr:uid="{00000000-0005-0000-0000-0000CB030000}"/>
    <cellStyle name="Moneda [0]_2AV_M_M " xfId="1037" xr:uid="{00000000-0005-0000-0000-0000CC030000}"/>
    <cellStyle name="Moneda_2AV_M_M " xfId="1038" xr:uid="{00000000-0005-0000-0000-0000CD030000}"/>
    <cellStyle name="Neutral" xfId="1039" xr:uid="{00000000-0005-0000-0000-0000CE030000}"/>
    <cellStyle name="Neutral 2" xfId="1040" xr:uid="{00000000-0005-0000-0000-0000CF030000}"/>
    <cellStyle name="Normal - Style1" xfId="43" xr:uid="{00000000-0005-0000-0000-0000D0030000}"/>
    <cellStyle name="Normal - Style1 2" xfId="1041" xr:uid="{00000000-0005-0000-0000-0000D1030000}"/>
    <cellStyle name="Normal - Style1 3" xfId="1042" xr:uid="{00000000-0005-0000-0000-0000D2030000}"/>
    <cellStyle name="Normal_ SG&amp;A Bridge " xfId="44" xr:uid="{00000000-0005-0000-0000-0000D3030000}"/>
    <cellStyle name="Note" xfId="1043" xr:uid="{00000000-0005-0000-0000-0000D4030000}"/>
    <cellStyle name="Note 2" xfId="1044" xr:uid="{00000000-0005-0000-0000-0000D5030000}"/>
    <cellStyle name="Output" xfId="1045" xr:uid="{00000000-0005-0000-0000-0000D6030000}"/>
    <cellStyle name="Output 2" xfId="1046" xr:uid="{00000000-0005-0000-0000-0000D7030000}"/>
    <cellStyle name="Percent [2]" xfId="45" xr:uid="{00000000-0005-0000-0000-0000D8030000}"/>
    <cellStyle name="Percent [2] 2" xfId="1047" xr:uid="{00000000-0005-0000-0000-0000D9030000}"/>
    <cellStyle name="subhead" xfId="46" xr:uid="{00000000-0005-0000-0000-0000DA030000}"/>
    <cellStyle name="subhead 2" xfId="1048" xr:uid="{00000000-0005-0000-0000-0000DB030000}"/>
    <cellStyle name="Title" xfId="1049" xr:uid="{00000000-0005-0000-0000-0000DC030000}"/>
    <cellStyle name="title [1]" xfId="1050" xr:uid="{00000000-0005-0000-0000-0000DD030000}"/>
    <cellStyle name="title [2]" xfId="1051" xr:uid="{00000000-0005-0000-0000-0000DE030000}"/>
    <cellStyle name="Title 2" xfId="1052" xr:uid="{00000000-0005-0000-0000-0000DF030000}"/>
    <cellStyle name="Total" xfId="47" xr:uid="{00000000-0005-0000-0000-0000E0030000}"/>
    <cellStyle name="Total 2" xfId="1053" xr:uid="{00000000-0005-0000-0000-0000E1030000}"/>
    <cellStyle name="Total 2 2" xfId="1054" xr:uid="{00000000-0005-0000-0000-0000E2030000}"/>
    <cellStyle name="Total 3" xfId="1055" xr:uid="{00000000-0005-0000-0000-0000E3030000}"/>
    <cellStyle name="UM" xfId="48" xr:uid="{00000000-0005-0000-0000-0000E4030000}"/>
    <cellStyle name="UM 2" xfId="1056" xr:uid="{00000000-0005-0000-0000-0000E5030000}"/>
    <cellStyle name="Warning Text" xfId="1057" xr:uid="{00000000-0005-0000-0000-0000E6030000}"/>
    <cellStyle name="Warning Text 2" xfId="1058" xr:uid="{00000000-0005-0000-0000-0000E7030000}"/>
    <cellStyle name="강조색1" xfId="49" builtinId="29" customBuiltin="1"/>
    <cellStyle name="강조색1 2" xfId="1059" xr:uid="{00000000-0005-0000-0000-0000E9030000}"/>
    <cellStyle name="강조색1 2 2" xfId="1060" xr:uid="{00000000-0005-0000-0000-0000EA030000}"/>
    <cellStyle name="강조색1 2 2 2" xfId="1061" xr:uid="{00000000-0005-0000-0000-0000EB030000}"/>
    <cellStyle name="강조색1 2 3" xfId="1062" xr:uid="{00000000-0005-0000-0000-0000EC030000}"/>
    <cellStyle name="강조색1 3" xfId="1063" xr:uid="{00000000-0005-0000-0000-0000ED030000}"/>
    <cellStyle name="강조색1 3 2" xfId="1064" xr:uid="{00000000-0005-0000-0000-0000EE030000}"/>
    <cellStyle name="강조색1 4" xfId="1065" xr:uid="{00000000-0005-0000-0000-0000EF030000}"/>
    <cellStyle name="강조색1 4 2" xfId="1066" xr:uid="{00000000-0005-0000-0000-0000F0030000}"/>
    <cellStyle name="강조색2" xfId="50" builtinId="33" customBuiltin="1"/>
    <cellStyle name="강조색2 2" xfId="1067" xr:uid="{00000000-0005-0000-0000-0000F2030000}"/>
    <cellStyle name="강조색2 2 2" xfId="1068" xr:uid="{00000000-0005-0000-0000-0000F3030000}"/>
    <cellStyle name="강조색2 2 2 2" xfId="1069" xr:uid="{00000000-0005-0000-0000-0000F4030000}"/>
    <cellStyle name="강조색2 2 3" xfId="1070" xr:uid="{00000000-0005-0000-0000-0000F5030000}"/>
    <cellStyle name="강조색2 3" xfId="1071" xr:uid="{00000000-0005-0000-0000-0000F6030000}"/>
    <cellStyle name="강조색2 3 2" xfId="1072" xr:uid="{00000000-0005-0000-0000-0000F7030000}"/>
    <cellStyle name="강조색2 4" xfId="1073" xr:uid="{00000000-0005-0000-0000-0000F8030000}"/>
    <cellStyle name="강조색2 4 2" xfId="1074" xr:uid="{00000000-0005-0000-0000-0000F9030000}"/>
    <cellStyle name="강조색3" xfId="51" builtinId="37" customBuiltin="1"/>
    <cellStyle name="강조색3 2" xfId="1075" xr:uid="{00000000-0005-0000-0000-0000FB030000}"/>
    <cellStyle name="강조색3 2 2" xfId="1076" xr:uid="{00000000-0005-0000-0000-0000FC030000}"/>
    <cellStyle name="강조색3 2 2 2" xfId="1077" xr:uid="{00000000-0005-0000-0000-0000FD030000}"/>
    <cellStyle name="강조색3 2 3" xfId="1078" xr:uid="{00000000-0005-0000-0000-0000FE030000}"/>
    <cellStyle name="강조색3 3" xfId="1079" xr:uid="{00000000-0005-0000-0000-0000FF030000}"/>
    <cellStyle name="강조색3 3 2" xfId="1080" xr:uid="{00000000-0005-0000-0000-000000040000}"/>
    <cellStyle name="강조색3 4" xfId="1081" xr:uid="{00000000-0005-0000-0000-000001040000}"/>
    <cellStyle name="강조색3 4 2" xfId="1082" xr:uid="{00000000-0005-0000-0000-000002040000}"/>
    <cellStyle name="강조색4" xfId="52" builtinId="41" customBuiltin="1"/>
    <cellStyle name="강조색4 2" xfId="1083" xr:uid="{00000000-0005-0000-0000-000004040000}"/>
    <cellStyle name="강조색4 2 2" xfId="1084" xr:uid="{00000000-0005-0000-0000-000005040000}"/>
    <cellStyle name="강조색4 2 2 2" xfId="1085" xr:uid="{00000000-0005-0000-0000-000006040000}"/>
    <cellStyle name="강조색4 2 3" xfId="1086" xr:uid="{00000000-0005-0000-0000-000007040000}"/>
    <cellStyle name="강조색4 3" xfId="1087" xr:uid="{00000000-0005-0000-0000-000008040000}"/>
    <cellStyle name="강조색4 3 2" xfId="1088" xr:uid="{00000000-0005-0000-0000-000009040000}"/>
    <cellStyle name="강조색4 4" xfId="1089" xr:uid="{00000000-0005-0000-0000-00000A040000}"/>
    <cellStyle name="강조색4 4 2" xfId="1090" xr:uid="{00000000-0005-0000-0000-00000B040000}"/>
    <cellStyle name="강조색5" xfId="53" builtinId="45" customBuiltin="1"/>
    <cellStyle name="강조색5 2" xfId="1091" xr:uid="{00000000-0005-0000-0000-00000D040000}"/>
    <cellStyle name="강조색5 2 2" xfId="1092" xr:uid="{00000000-0005-0000-0000-00000E040000}"/>
    <cellStyle name="강조색5 2 2 2" xfId="1093" xr:uid="{00000000-0005-0000-0000-00000F040000}"/>
    <cellStyle name="강조색5 2 3" xfId="1094" xr:uid="{00000000-0005-0000-0000-000010040000}"/>
    <cellStyle name="강조색5 3" xfId="1095" xr:uid="{00000000-0005-0000-0000-000011040000}"/>
    <cellStyle name="강조색5 3 2" xfId="1096" xr:uid="{00000000-0005-0000-0000-000012040000}"/>
    <cellStyle name="강조색5 4" xfId="1097" xr:uid="{00000000-0005-0000-0000-000013040000}"/>
    <cellStyle name="강조색6" xfId="54" builtinId="49" customBuiltin="1"/>
    <cellStyle name="강조색6 2" xfId="1098" xr:uid="{00000000-0005-0000-0000-000015040000}"/>
    <cellStyle name="강조색6 2 2" xfId="1099" xr:uid="{00000000-0005-0000-0000-000016040000}"/>
    <cellStyle name="강조색6 2 2 2" xfId="1100" xr:uid="{00000000-0005-0000-0000-000017040000}"/>
    <cellStyle name="강조색6 2 3" xfId="1101" xr:uid="{00000000-0005-0000-0000-000018040000}"/>
    <cellStyle name="강조색6 3" xfId="1102" xr:uid="{00000000-0005-0000-0000-000019040000}"/>
    <cellStyle name="강조색6 3 2" xfId="1103" xr:uid="{00000000-0005-0000-0000-00001A040000}"/>
    <cellStyle name="강조색6 4" xfId="1104" xr:uid="{00000000-0005-0000-0000-00001B040000}"/>
    <cellStyle name="강조색6 4 2" xfId="1105" xr:uid="{00000000-0005-0000-0000-00001C040000}"/>
    <cellStyle name="경고문" xfId="55" builtinId="11" customBuiltin="1"/>
    <cellStyle name="경고문 2" xfId="1106" xr:uid="{00000000-0005-0000-0000-00001E040000}"/>
    <cellStyle name="경고문 2 2" xfId="1107" xr:uid="{00000000-0005-0000-0000-00001F040000}"/>
    <cellStyle name="경고문 2 2 2" xfId="1108" xr:uid="{00000000-0005-0000-0000-000020040000}"/>
    <cellStyle name="경고문 2 3" xfId="1109" xr:uid="{00000000-0005-0000-0000-000021040000}"/>
    <cellStyle name="경고문 3" xfId="1110" xr:uid="{00000000-0005-0000-0000-000022040000}"/>
    <cellStyle name="경고문 3 2" xfId="1111" xr:uid="{00000000-0005-0000-0000-000023040000}"/>
    <cellStyle name="경고문 4" xfId="1112" xr:uid="{00000000-0005-0000-0000-000024040000}"/>
    <cellStyle name="계산" xfId="56" builtinId="22" customBuiltin="1"/>
    <cellStyle name="계산 2" xfId="1113" xr:uid="{00000000-0005-0000-0000-000026040000}"/>
    <cellStyle name="계산 2 2" xfId="1114" xr:uid="{00000000-0005-0000-0000-000027040000}"/>
    <cellStyle name="계산 2 2 2" xfId="1115" xr:uid="{00000000-0005-0000-0000-000028040000}"/>
    <cellStyle name="계산 2 2 2 2" xfId="1116" xr:uid="{00000000-0005-0000-0000-000029040000}"/>
    <cellStyle name="계산 2 3" xfId="1117" xr:uid="{00000000-0005-0000-0000-00002A040000}"/>
    <cellStyle name="계산 2 3 2" xfId="1118" xr:uid="{00000000-0005-0000-0000-00002B040000}"/>
    <cellStyle name="계산 2 4" xfId="1119" xr:uid="{00000000-0005-0000-0000-00002C040000}"/>
    <cellStyle name="계산 2 4 2" xfId="1120" xr:uid="{00000000-0005-0000-0000-00002D040000}"/>
    <cellStyle name="계산 3" xfId="1121" xr:uid="{00000000-0005-0000-0000-00002E040000}"/>
    <cellStyle name="계산 3 2" xfId="1122" xr:uid="{00000000-0005-0000-0000-00002F040000}"/>
    <cellStyle name="계산 4" xfId="1123" xr:uid="{00000000-0005-0000-0000-000030040000}"/>
    <cellStyle name="계산 4 2" xfId="1124" xr:uid="{00000000-0005-0000-0000-000031040000}"/>
    <cellStyle name="고정소숫점" xfId="57" xr:uid="{00000000-0005-0000-0000-000032040000}"/>
    <cellStyle name="고정소숫점 2" xfId="1125" xr:uid="{00000000-0005-0000-0000-000033040000}"/>
    <cellStyle name="고정출력1" xfId="58" xr:uid="{00000000-0005-0000-0000-000034040000}"/>
    <cellStyle name="고정출력1 2" xfId="1126" xr:uid="{00000000-0005-0000-0000-000035040000}"/>
    <cellStyle name="고정출력2" xfId="59" xr:uid="{00000000-0005-0000-0000-000036040000}"/>
    <cellStyle name="고정출력2 2" xfId="1127" xr:uid="{00000000-0005-0000-0000-000037040000}"/>
    <cellStyle name="나쁨" xfId="60" builtinId="27" customBuiltin="1"/>
    <cellStyle name="나쁨 2" xfId="1128" xr:uid="{00000000-0005-0000-0000-000039040000}"/>
    <cellStyle name="나쁨 2 2" xfId="1129" xr:uid="{00000000-0005-0000-0000-00003A040000}"/>
    <cellStyle name="나쁨 2 2 2" xfId="1130" xr:uid="{00000000-0005-0000-0000-00003B040000}"/>
    <cellStyle name="나쁨 2 3" xfId="1131" xr:uid="{00000000-0005-0000-0000-00003C040000}"/>
    <cellStyle name="나쁨 3" xfId="1132" xr:uid="{00000000-0005-0000-0000-00003D040000}"/>
    <cellStyle name="나쁨 3 2" xfId="1133" xr:uid="{00000000-0005-0000-0000-00003E040000}"/>
    <cellStyle name="나쁨 4" xfId="1134" xr:uid="{00000000-0005-0000-0000-00003F040000}"/>
    <cellStyle name="나쁨 4 2" xfId="1135" xr:uid="{00000000-0005-0000-0000-000040040000}"/>
    <cellStyle name="날짜" xfId="61" xr:uid="{00000000-0005-0000-0000-000041040000}"/>
    <cellStyle name="날짜 2" xfId="1136" xr:uid="{00000000-0005-0000-0000-000042040000}"/>
    <cellStyle name="달러" xfId="62" xr:uid="{00000000-0005-0000-0000-000043040000}"/>
    <cellStyle name="달러 2" xfId="1137" xr:uid="{00000000-0005-0000-0000-000044040000}"/>
    <cellStyle name="뒤에 오는 하이퍼링크_Book1" xfId="1138" xr:uid="{00000000-0005-0000-0000-000045040000}"/>
    <cellStyle name="똿뗦먛귟 [0.00]_PRODUCT DETAIL Q1" xfId="63" xr:uid="{00000000-0005-0000-0000-000046040000}"/>
    <cellStyle name="똿뗦먛귟_PRODUCT DETAIL Q1" xfId="64" xr:uid="{00000000-0005-0000-0000-000047040000}"/>
    <cellStyle name="메모" xfId="65" builtinId="10" customBuiltin="1"/>
    <cellStyle name="메모 2" xfId="1139" xr:uid="{00000000-0005-0000-0000-000049040000}"/>
    <cellStyle name="메모 2 2" xfId="1140" xr:uid="{00000000-0005-0000-0000-00004A040000}"/>
    <cellStyle name="메모 2 2 2" xfId="1141" xr:uid="{00000000-0005-0000-0000-00004B040000}"/>
    <cellStyle name="메모 2 2 2 2" xfId="1142" xr:uid="{00000000-0005-0000-0000-00004C040000}"/>
    <cellStyle name="메모 2 3" xfId="1143" xr:uid="{00000000-0005-0000-0000-00004D040000}"/>
    <cellStyle name="메모 2 3 2" xfId="1144" xr:uid="{00000000-0005-0000-0000-00004E040000}"/>
    <cellStyle name="메모 2 4" xfId="1145" xr:uid="{00000000-0005-0000-0000-00004F040000}"/>
    <cellStyle name="메모 2 4 2" xfId="1146" xr:uid="{00000000-0005-0000-0000-000050040000}"/>
    <cellStyle name="메모 2 5" xfId="1147" xr:uid="{00000000-0005-0000-0000-000051040000}"/>
    <cellStyle name="메모 3" xfId="1148" xr:uid="{00000000-0005-0000-0000-000052040000}"/>
    <cellStyle name="메모 3 2" xfId="1149" xr:uid="{00000000-0005-0000-0000-000053040000}"/>
    <cellStyle name="메모 4" xfId="1150" xr:uid="{00000000-0005-0000-0000-000054040000}"/>
    <cellStyle name="메모 4 2" xfId="1151" xr:uid="{00000000-0005-0000-0000-000055040000}"/>
    <cellStyle name="믅됞 [0.00]_PRODUCT DETAIL Q1" xfId="66" xr:uid="{00000000-0005-0000-0000-000056040000}"/>
    <cellStyle name="믅됞_PRODUCT DETAIL Q1" xfId="67" xr:uid="{00000000-0005-0000-0000-000057040000}"/>
    <cellStyle name="바탕글" xfId="68" xr:uid="{00000000-0005-0000-0000-000058040000}"/>
    <cellStyle name="바탕글 2" xfId="1152" xr:uid="{00000000-0005-0000-0000-000059040000}"/>
    <cellStyle name="백분율" xfId="69" builtinId="5"/>
    <cellStyle name="백분율 [0]" xfId="1153" xr:uid="{00000000-0005-0000-0000-00005B040000}"/>
    <cellStyle name="백분율 [2]" xfId="1154" xr:uid="{00000000-0005-0000-0000-00005C040000}"/>
    <cellStyle name="백분율 2" xfId="1155" xr:uid="{00000000-0005-0000-0000-00005D040000}"/>
    <cellStyle name="백분율 2 2" xfId="1156" xr:uid="{00000000-0005-0000-0000-00005E040000}"/>
    <cellStyle name="백분율 2 2 2" xfId="1157" xr:uid="{00000000-0005-0000-0000-00005F040000}"/>
    <cellStyle name="백분율 2 3" xfId="1158" xr:uid="{00000000-0005-0000-0000-000060040000}"/>
    <cellStyle name="백분율 2 4" xfId="1159" xr:uid="{00000000-0005-0000-0000-000061040000}"/>
    <cellStyle name="백분율 3" xfId="1160" xr:uid="{00000000-0005-0000-0000-000062040000}"/>
    <cellStyle name="백분율 3 2" xfId="1161" xr:uid="{00000000-0005-0000-0000-000063040000}"/>
    <cellStyle name="보통" xfId="70" builtinId="28" customBuiltin="1"/>
    <cellStyle name="보통 2" xfId="1162" xr:uid="{00000000-0005-0000-0000-000065040000}"/>
    <cellStyle name="보통 2 2" xfId="1163" xr:uid="{00000000-0005-0000-0000-000066040000}"/>
    <cellStyle name="보통 2 2 2" xfId="1164" xr:uid="{00000000-0005-0000-0000-000067040000}"/>
    <cellStyle name="보통 2 3" xfId="1165" xr:uid="{00000000-0005-0000-0000-000068040000}"/>
    <cellStyle name="보통 3" xfId="1166" xr:uid="{00000000-0005-0000-0000-000069040000}"/>
    <cellStyle name="보통 3 2" xfId="1167" xr:uid="{00000000-0005-0000-0000-00006A040000}"/>
    <cellStyle name="보통 4" xfId="1168" xr:uid="{00000000-0005-0000-0000-00006B040000}"/>
    <cellStyle name="보통 4 2" xfId="1169" xr:uid="{00000000-0005-0000-0000-00006C040000}"/>
    <cellStyle name="본문" xfId="1170" xr:uid="{00000000-0005-0000-0000-00006D040000}"/>
    <cellStyle name="부제목" xfId="1171" xr:uid="{00000000-0005-0000-0000-00006E040000}"/>
    <cellStyle name="뷭?_?긚??_1" xfId="1172" xr:uid="{00000000-0005-0000-0000-00006F040000}"/>
    <cellStyle name="설명 텍스트" xfId="71" builtinId="53" customBuiltin="1"/>
    <cellStyle name="설명 텍스트 2" xfId="1173" xr:uid="{00000000-0005-0000-0000-000071040000}"/>
    <cellStyle name="설명 텍스트 2 2" xfId="1174" xr:uid="{00000000-0005-0000-0000-000072040000}"/>
    <cellStyle name="설명 텍스트 2 2 2" xfId="1175" xr:uid="{00000000-0005-0000-0000-000073040000}"/>
    <cellStyle name="설명 텍스트 2 3" xfId="1176" xr:uid="{00000000-0005-0000-0000-000074040000}"/>
    <cellStyle name="설명 텍스트 3" xfId="1177" xr:uid="{00000000-0005-0000-0000-000075040000}"/>
    <cellStyle name="설명 텍스트 3 2" xfId="1178" xr:uid="{00000000-0005-0000-0000-000076040000}"/>
    <cellStyle name="설명 텍스트 4" xfId="1179" xr:uid="{00000000-0005-0000-0000-000077040000}"/>
    <cellStyle name="셀 확인" xfId="72" builtinId="23" customBuiltin="1"/>
    <cellStyle name="셀 확인 2" xfId="1180" xr:uid="{00000000-0005-0000-0000-000079040000}"/>
    <cellStyle name="셀 확인 2 2" xfId="1181" xr:uid="{00000000-0005-0000-0000-00007A040000}"/>
    <cellStyle name="셀 확인 2 2 2" xfId="1182" xr:uid="{00000000-0005-0000-0000-00007B040000}"/>
    <cellStyle name="셀 확인 2 3" xfId="1183" xr:uid="{00000000-0005-0000-0000-00007C040000}"/>
    <cellStyle name="셀 확인 3" xfId="1184" xr:uid="{00000000-0005-0000-0000-00007D040000}"/>
    <cellStyle name="셀 확인 3 2" xfId="1185" xr:uid="{00000000-0005-0000-0000-00007E040000}"/>
    <cellStyle name="셀 확인 4" xfId="1186" xr:uid="{00000000-0005-0000-0000-00007F040000}"/>
    <cellStyle name="숫자(R)" xfId="73" xr:uid="{00000000-0005-0000-0000-000080040000}"/>
    <cellStyle name="숫자(R) 2" xfId="1187" xr:uid="{00000000-0005-0000-0000-000081040000}"/>
    <cellStyle name="쉼표 [0]" xfId="74" builtinId="6"/>
    <cellStyle name="쉼표 [0] 10" xfId="1188" xr:uid="{00000000-0005-0000-0000-000083040000}"/>
    <cellStyle name="쉼표 [0] 11" xfId="1189" xr:uid="{00000000-0005-0000-0000-000084040000}"/>
    <cellStyle name="쉼표 [0] 2" xfId="1190" xr:uid="{00000000-0005-0000-0000-000085040000}"/>
    <cellStyle name="쉼표 [0] 2 10" xfId="1534" xr:uid="{00000000-0005-0000-0000-000086040000}"/>
    <cellStyle name="쉼표 [0] 2 2" xfId="1191" xr:uid="{00000000-0005-0000-0000-000087040000}"/>
    <cellStyle name="쉼표 [0] 2 2 2" xfId="1192" xr:uid="{00000000-0005-0000-0000-000088040000}"/>
    <cellStyle name="쉼표 [0] 2 2 2 2" xfId="1193" xr:uid="{00000000-0005-0000-0000-000089040000}"/>
    <cellStyle name="쉼표 [0] 2 2 2 2 2" xfId="1194" xr:uid="{00000000-0005-0000-0000-00008A040000}"/>
    <cellStyle name="쉼표 [0] 2 2 2 3" xfId="1195" xr:uid="{00000000-0005-0000-0000-00008B040000}"/>
    <cellStyle name="쉼표 [0] 2 2 3" xfId="1196" xr:uid="{00000000-0005-0000-0000-00008C040000}"/>
    <cellStyle name="쉼표 [0] 2 2 3 2" xfId="1197" xr:uid="{00000000-0005-0000-0000-00008D040000}"/>
    <cellStyle name="쉼표 [0] 2 2 4" xfId="1198" xr:uid="{00000000-0005-0000-0000-00008E040000}"/>
    <cellStyle name="쉼표 [0] 2 2 5" xfId="1199" xr:uid="{00000000-0005-0000-0000-00008F040000}"/>
    <cellStyle name="쉼표 [0] 2 3" xfId="1200" xr:uid="{00000000-0005-0000-0000-000090040000}"/>
    <cellStyle name="쉼표 [0] 2 3 2" xfId="1201" xr:uid="{00000000-0005-0000-0000-000091040000}"/>
    <cellStyle name="쉼표 [0] 2 3 2 2" xfId="1202" xr:uid="{00000000-0005-0000-0000-000092040000}"/>
    <cellStyle name="쉼표 [0] 2 3 3" xfId="1203" xr:uid="{00000000-0005-0000-0000-000093040000}"/>
    <cellStyle name="쉼표 [0] 2 4" xfId="1204" xr:uid="{00000000-0005-0000-0000-000094040000}"/>
    <cellStyle name="쉼표 [0] 2 5" xfId="1205" xr:uid="{00000000-0005-0000-0000-000095040000}"/>
    <cellStyle name="쉼표 [0] 2 6" xfId="1206" xr:uid="{00000000-0005-0000-0000-000096040000}"/>
    <cellStyle name="쉼표 [0] 2 7" xfId="1207" xr:uid="{00000000-0005-0000-0000-000097040000}"/>
    <cellStyle name="쉼표 [0] 2 8" xfId="1208" xr:uid="{00000000-0005-0000-0000-000098040000}"/>
    <cellStyle name="쉼표 [0] 2 9" xfId="1209" xr:uid="{00000000-0005-0000-0000-000099040000}"/>
    <cellStyle name="쉼표 [0] 2_014_교육및문화" xfId="1210" xr:uid="{00000000-0005-0000-0000-00009A040000}"/>
    <cellStyle name="쉼표 [0] 28" xfId="1211" xr:uid="{00000000-0005-0000-0000-00009B040000}"/>
    <cellStyle name="쉼표 [0] 3" xfId="1212" xr:uid="{00000000-0005-0000-0000-00009C040000}"/>
    <cellStyle name="쉼표 [0] 3 2" xfId="1213" xr:uid="{00000000-0005-0000-0000-00009D040000}"/>
    <cellStyle name="쉼표 [0] 3 2 2" xfId="1214" xr:uid="{00000000-0005-0000-0000-00009E040000}"/>
    <cellStyle name="쉼표 [0] 3 2 3" xfId="1215" xr:uid="{00000000-0005-0000-0000-00009F040000}"/>
    <cellStyle name="쉼표 [0] 3 3" xfId="1216" xr:uid="{00000000-0005-0000-0000-0000A0040000}"/>
    <cellStyle name="쉼표 [0] 3 4" xfId="1217" xr:uid="{00000000-0005-0000-0000-0000A1040000}"/>
    <cellStyle name="쉼표 [0] 3 5" xfId="1218" xr:uid="{00000000-0005-0000-0000-0000A2040000}"/>
    <cellStyle name="쉼표 [0] 4" xfId="1219" xr:uid="{00000000-0005-0000-0000-0000A3040000}"/>
    <cellStyle name="쉼표 [0] 4 2" xfId="1220" xr:uid="{00000000-0005-0000-0000-0000A4040000}"/>
    <cellStyle name="쉼표 [0] 4 2 2" xfId="1221" xr:uid="{00000000-0005-0000-0000-0000A5040000}"/>
    <cellStyle name="쉼표 [0] 4 3" xfId="1222" xr:uid="{00000000-0005-0000-0000-0000A6040000}"/>
    <cellStyle name="쉼표 [0] 5" xfId="1223" xr:uid="{00000000-0005-0000-0000-0000A7040000}"/>
    <cellStyle name="쉼표 [0] 5 2" xfId="1224" xr:uid="{00000000-0005-0000-0000-0000A8040000}"/>
    <cellStyle name="쉼표 [0] 5 3" xfId="1225" xr:uid="{00000000-0005-0000-0000-0000A9040000}"/>
    <cellStyle name="쉼표 [0] 51" xfId="1226" xr:uid="{00000000-0005-0000-0000-0000AA040000}"/>
    <cellStyle name="쉼표 [0] 6" xfId="1227" xr:uid="{00000000-0005-0000-0000-0000AB040000}"/>
    <cellStyle name="쉼표 [0] 6 2" xfId="1228" xr:uid="{00000000-0005-0000-0000-0000AC040000}"/>
    <cellStyle name="쉼표 [0] 6 3" xfId="1229" xr:uid="{00000000-0005-0000-0000-0000AD040000}"/>
    <cellStyle name="쉼표 [0] 6 4" xfId="1230" xr:uid="{00000000-0005-0000-0000-0000AE040000}"/>
    <cellStyle name="쉼표 [0] 7" xfId="1231" xr:uid="{00000000-0005-0000-0000-0000AF040000}"/>
    <cellStyle name="쉼표 [0] 7 2" xfId="1232" xr:uid="{00000000-0005-0000-0000-0000B0040000}"/>
    <cellStyle name="쉼표 [0] 7 3" xfId="1233" xr:uid="{00000000-0005-0000-0000-0000B1040000}"/>
    <cellStyle name="쉼표 [0] 75" xfId="1234" xr:uid="{00000000-0005-0000-0000-0000B2040000}"/>
    <cellStyle name="쉼표 [0] 76" xfId="1235" xr:uid="{00000000-0005-0000-0000-0000B3040000}"/>
    <cellStyle name="쉼표 [0] 78" xfId="1236" xr:uid="{00000000-0005-0000-0000-0000B4040000}"/>
    <cellStyle name="쉼표 [0] 79" xfId="1237" xr:uid="{00000000-0005-0000-0000-0000B5040000}"/>
    <cellStyle name="쉼표 [0] 8" xfId="1238" xr:uid="{00000000-0005-0000-0000-0000B6040000}"/>
    <cellStyle name="쉼표 [0] 8 2" xfId="1239" xr:uid="{00000000-0005-0000-0000-0000B7040000}"/>
    <cellStyle name="쉼표 [0] 80" xfId="1240" xr:uid="{00000000-0005-0000-0000-0000B8040000}"/>
    <cellStyle name="쉼표 [0] 81" xfId="1241" xr:uid="{00000000-0005-0000-0000-0000B9040000}"/>
    <cellStyle name="쉼표 [0] 82" xfId="1242" xr:uid="{00000000-0005-0000-0000-0000BA040000}"/>
    <cellStyle name="쉼표 [0] 84" xfId="1243" xr:uid="{00000000-0005-0000-0000-0000BB040000}"/>
    <cellStyle name="쉼표 [0] 85" xfId="1244" xr:uid="{00000000-0005-0000-0000-0000BC040000}"/>
    <cellStyle name="쉼표 [0] 9" xfId="1245" xr:uid="{00000000-0005-0000-0000-0000BD040000}"/>
    <cellStyle name="쉼표 [0] 9 2" xfId="1246" xr:uid="{00000000-0005-0000-0000-0000BE040000}"/>
    <cellStyle name="스타일 1" xfId="75" xr:uid="{00000000-0005-0000-0000-0000BF040000}"/>
    <cellStyle name="스타일 1 2" xfId="1247" xr:uid="{00000000-0005-0000-0000-0000C0040000}"/>
    <cellStyle name="스타일 1 2 2" xfId="1248" xr:uid="{00000000-0005-0000-0000-0000C1040000}"/>
    <cellStyle name="스타일 1 3" xfId="1249" xr:uid="{00000000-0005-0000-0000-0000C2040000}"/>
    <cellStyle name="연결된 셀" xfId="76" builtinId="24" customBuiltin="1"/>
    <cellStyle name="연결된 셀 2" xfId="1250" xr:uid="{00000000-0005-0000-0000-0000C4040000}"/>
    <cellStyle name="연결된 셀 2 2" xfId="1251" xr:uid="{00000000-0005-0000-0000-0000C5040000}"/>
    <cellStyle name="연결된 셀 2 2 2" xfId="1252" xr:uid="{00000000-0005-0000-0000-0000C6040000}"/>
    <cellStyle name="연결된 셀 2 3" xfId="1253" xr:uid="{00000000-0005-0000-0000-0000C7040000}"/>
    <cellStyle name="연결된 셀 3" xfId="1254" xr:uid="{00000000-0005-0000-0000-0000C8040000}"/>
    <cellStyle name="연결된 셀 3 2" xfId="1255" xr:uid="{00000000-0005-0000-0000-0000C9040000}"/>
    <cellStyle name="연결된 셀 4" xfId="1256" xr:uid="{00000000-0005-0000-0000-0000CA040000}"/>
    <cellStyle name="연결된 셀 4 2" xfId="1257" xr:uid="{00000000-0005-0000-0000-0000CB040000}"/>
    <cellStyle name="요약" xfId="77" builtinId="25" customBuiltin="1"/>
    <cellStyle name="요약 2" xfId="1258" xr:uid="{00000000-0005-0000-0000-0000CD040000}"/>
    <cellStyle name="요약 2 2" xfId="1259" xr:uid="{00000000-0005-0000-0000-0000CE040000}"/>
    <cellStyle name="요약 2 2 2" xfId="1260" xr:uid="{00000000-0005-0000-0000-0000CF040000}"/>
    <cellStyle name="요약 2 3" xfId="1261" xr:uid="{00000000-0005-0000-0000-0000D0040000}"/>
    <cellStyle name="요약 2 4" xfId="1262" xr:uid="{00000000-0005-0000-0000-0000D1040000}"/>
    <cellStyle name="요약 2 4 2" xfId="1263" xr:uid="{00000000-0005-0000-0000-0000D2040000}"/>
    <cellStyle name="요약 3" xfId="1264" xr:uid="{00000000-0005-0000-0000-0000D3040000}"/>
    <cellStyle name="요약 3 2" xfId="1265" xr:uid="{00000000-0005-0000-0000-0000D4040000}"/>
    <cellStyle name="요약 4" xfId="1266" xr:uid="{00000000-0005-0000-0000-0000D5040000}"/>
    <cellStyle name="요약 4 2" xfId="1267" xr:uid="{00000000-0005-0000-0000-0000D6040000}"/>
    <cellStyle name="입력" xfId="78" builtinId="20" customBuiltin="1"/>
    <cellStyle name="입력 2" xfId="1268" xr:uid="{00000000-0005-0000-0000-0000D8040000}"/>
    <cellStyle name="입력 2 2" xfId="1269" xr:uid="{00000000-0005-0000-0000-0000D9040000}"/>
    <cellStyle name="입력 2 2 2" xfId="1270" xr:uid="{00000000-0005-0000-0000-0000DA040000}"/>
    <cellStyle name="입력 2 2 2 2" xfId="1271" xr:uid="{00000000-0005-0000-0000-0000DB040000}"/>
    <cellStyle name="입력 2 3" xfId="1272" xr:uid="{00000000-0005-0000-0000-0000DC040000}"/>
    <cellStyle name="입력 2 3 2" xfId="1273" xr:uid="{00000000-0005-0000-0000-0000DD040000}"/>
    <cellStyle name="입력 2 4" xfId="1274" xr:uid="{00000000-0005-0000-0000-0000DE040000}"/>
    <cellStyle name="입력 2 4 2" xfId="1275" xr:uid="{00000000-0005-0000-0000-0000DF040000}"/>
    <cellStyle name="입력 3" xfId="1276" xr:uid="{00000000-0005-0000-0000-0000E0040000}"/>
    <cellStyle name="입력 3 2" xfId="1277" xr:uid="{00000000-0005-0000-0000-0000E1040000}"/>
    <cellStyle name="입력 4" xfId="1278" xr:uid="{00000000-0005-0000-0000-0000E2040000}"/>
    <cellStyle name="입력 4 2" xfId="1279" xr:uid="{00000000-0005-0000-0000-0000E3040000}"/>
    <cellStyle name="자리수" xfId="79" xr:uid="{00000000-0005-0000-0000-0000E4040000}"/>
    <cellStyle name="자리수 2" xfId="1280" xr:uid="{00000000-0005-0000-0000-0000E5040000}"/>
    <cellStyle name="자리수0" xfId="80" xr:uid="{00000000-0005-0000-0000-0000E6040000}"/>
    <cellStyle name="자리수0 2" xfId="1281" xr:uid="{00000000-0005-0000-0000-0000E7040000}"/>
    <cellStyle name="작은제목" xfId="81" xr:uid="{00000000-0005-0000-0000-0000E8040000}"/>
    <cellStyle name="작은제목 2" xfId="1282" xr:uid="{00000000-0005-0000-0000-0000E9040000}"/>
    <cellStyle name="제목" xfId="82" builtinId="15" customBuiltin="1"/>
    <cellStyle name="제목 1" xfId="83" builtinId="16" customBuiltin="1"/>
    <cellStyle name="제목 1 2" xfId="1283" xr:uid="{00000000-0005-0000-0000-0000EC040000}"/>
    <cellStyle name="제목 1 2 2" xfId="1284" xr:uid="{00000000-0005-0000-0000-0000ED040000}"/>
    <cellStyle name="제목 1 2 2 2" xfId="1285" xr:uid="{00000000-0005-0000-0000-0000EE040000}"/>
    <cellStyle name="제목 1 2 3" xfId="1286" xr:uid="{00000000-0005-0000-0000-0000EF040000}"/>
    <cellStyle name="제목 1 3" xfId="1287" xr:uid="{00000000-0005-0000-0000-0000F0040000}"/>
    <cellStyle name="제목 1 3 2" xfId="1288" xr:uid="{00000000-0005-0000-0000-0000F1040000}"/>
    <cellStyle name="제목 1 4" xfId="1289" xr:uid="{00000000-0005-0000-0000-0000F2040000}"/>
    <cellStyle name="제목 2" xfId="84" builtinId="17" customBuiltin="1"/>
    <cellStyle name="제목 2 2" xfId="1290" xr:uid="{00000000-0005-0000-0000-0000F4040000}"/>
    <cellStyle name="제목 2 2 2" xfId="1291" xr:uid="{00000000-0005-0000-0000-0000F5040000}"/>
    <cellStyle name="제목 2 2 2 2" xfId="1292" xr:uid="{00000000-0005-0000-0000-0000F6040000}"/>
    <cellStyle name="제목 2 2 3" xfId="1293" xr:uid="{00000000-0005-0000-0000-0000F7040000}"/>
    <cellStyle name="제목 2 3" xfId="1294" xr:uid="{00000000-0005-0000-0000-0000F8040000}"/>
    <cellStyle name="제목 2 3 2" xfId="1295" xr:uid="{00000000-0005-0000-0000-0000F9040000}"/>
    <cellStyle name="제목 2 4" xfId="1296" xr:uid="{00000000-0005-0000-0000-0000FA040000}"/>
    <cellStyle name="제목 3" xfId="85" builtinId="18" customBuiltin="1"/>
    <cellStyle name="제목 3 2" xfId="1297" xr:uid="{00000000-0005-0000-0000-0000FC040000}"/>
    <cellStyle name="제목 3 2 2" xfId="1298" xr:uid="{00000000-0005-0000-0000-0000FD040000}"/>
    <cellStyle name="제목 3 2 2 2" xfId="1299" xr:uid="{00000000-0005-0000-0000-0000FE040000}"/>
    <cellStyle name="제목 3 2 3" xfId="1300" xr:uid="{00000000-0005-0000-0000-0000FF040000}"/>
    <cellStyle name="제목 3 3" xfId="1301" xr:uid="{00000000-0005-0000-0000-000000050000}"/>
    <cellStyle name="제목 3 3 2" xfId="1302" xr:uid="{00000000-0005-0000-0000-000001050000}"/>
    <cellStyle name="제목 3 4" xfId="1303" xr:uid="{00000000-0005-0000-0000-000002050000}"/>
    <cellStyle name="제목 4" xfId="86" builtinId="19" customBuiltin="1"/>
    <cellStyle name="제목 4 2" xfId="1304" xr:uid="{00000000-0005-0000-0000-000004050000}"/>
    <cellStyle name="제목 4 2 2" xfId="1305" xr:uid="{00000000-0005-0000-0000-000005050000}"/>
    <cellStyle name="제목 4 2 2 2" xfId="1306" xr:uid="{00000000-0005-0000-0000-000006050000}"/>
    <cellStyle name="제목 4 2 3" xfId="1307" xr:uid="{00000000-0005-0000-0000-000007050000}"/>
    <cellStyle name="제목 4 3" xfId="1308" xr:uid="{00000000-0005-0000-0000-000008050000}"/>
    <cellStyle name="제목 4 3 2" xfId="1309" xr:uid="{00000000-0005-0000-0000-000009050000}"/>
    <cellStyle name="제목 4 4" xfId="1310" xr:uid="{00000000-0005-0000-0000-00000A050000}"/>
    <cellStyle name="제목 5" xfId="1311" xr:uid="{00000000-0005-0000-0000-00000B050000}"/>
    <cellStyle name="제목 5 2" xfId="1312" xr:uid="{00000000-0005-0000-0000-00000C050000}"/>
    <cellStyle name="제목 5 2 2" xfId="1313" xr:uid="{00000000-0005-0000-0000-00000D050000}"/>
    <cellStyle name="제목 6" xfId="1314" xr:uid="{00000000-0005-0000-0000-00000E050000}"/>
    <cellStyle name="제목 7" xfId="1315" xr:uid="{00000000-0005-0000-0000-00000F050000}"/>
    <cellStyle name="좋음" xfId="87" builtinId="26" customBuiltin="1"/>
    <cellStyle name="좋음 2" xfId="1316" xr:uid="{00000000-0005-0000-0000-000011050000}"/>
    <cellStyle name="좋음 2 2" xfId="1317" xr:uid="{00000000-0005-0000-0000-000012050000}"/>
    <cellStyle name="좋음 2 2 2" xfId="1318" xr:uid="{00000000-0005-0000-0000-000013050000}"/>
    <cellStyle name="좋음 2 3" xfId="1319" xr:uid="{00000000-0005-0000-0000-000014050000}"/>
    <cellStyle name="좋음 3" xfId="1320" xr:uid="{00000000-0005-0000-0000-000015050000}"/>
    <cellStyle name="좋음 3 2" xfId="1321" xr:uid="{00000000-0005-0000-0000-000016050000}"/>
    <cellStyle name="좋음 4" xfId="1322" xr:uid="{00000000-0005-0000-0000-000017050000}"/>
    <cellStyle name="좋음 4 2" xfId="1323" xr:uid="{00000000-0005-0000-0000-000018050000}"/>
    <cellStyle name="출력" xfId="88" builtinId="21" customBuiltin="1"/>
    <cellStyle name="출력 2" xfId="1324" xr:uid="{00000000-0005-0000-0000-00001A050000}"/>
    <cellStyle name="출력 2 2" xfId="1325" xr:uid="{00000000-0005-0000-0000-00001B050000}"/>
    <cellStyle name="출력 2 2 2" xfId="1326" xr:uid="{00000000-0005-0000-0000-00001C050000}"/>
    <cellStyle name="출력 2 2 2 2" xfId="1327" xr:uid="{00000000-0005-0000-0000-00001D050000}"/>
    <cellStyle name="출력 2 3" xfId="1328" xr:uid="{00000000-0005-0000-0000-00001E050000}"/>
    <cellStyle name="출력 2 3 2" xfId="1329" xr:uid="{00000000-0005-0000-0000-00001F050000}"/>
    <cellStyle name="출력 2 4" xfId="1330" xr:uid="{00000000-0005-0000-0000-000020050000}"/>
    <cellStyle name="출력 2 4 2" xfId="1331" xr:uid="{00000000-0005-0000-0000-000021050000}"/>
    <cellStyle name="출력 3" xfId="1332" xr:uid="{00000000-0005-0000-0000-000022050000}"/>
    <cellStyle name="출력 3 2" xfId="1333" xr:uid="{00000000-0005-0000-0000-000023050000}"/>
    <cellStyle name="출력 4" xfId="1334" xr:uid="{00000000-0005-0000-0000-000024050000}"/>
    <cellStyle name="출력 4 2" xfId="1335" xr:uid="{00000000-0005-0000-0000-000025050000}"/>
    <cellStyle name="콤마 [0]" xfId="89" xr:uid="{00000000-0005-0000-0000-000026050000}"/>
    <cellStyle name="콤마 [0] 2" xfId="107" xr:uid="{00000000-0005-0000-0000-000027050000}"/>
    <cellStyle name="콤마 [0] 2 2" xfId="1338" xr:uid="{00000000-0005-0000-0000-000028050000}"/>
    <cellStyle name="콤마 [0] 2 3" xfId="1337" xr:uid="{00000000-0005-0000-0000-000029050000}"/>
    <cellStyle name="콤마 [0] 3" xfId="1339" xr:uid="{00000000-0005-0000-0000-00002A050000}"/>
    <cellStyle name="콤마 [0] 3 2" xfId="1340" xr:uid="{00000000-0005-0000-0000-00002B050000}"/>
    <cellStyle name="콤마 [0] 4" xfId="1336" xr:uid="{00000000-0005-0000-0000-00002C050000}"/>
    <cellStyle name="콤마 [0]_-02.토지기후" xfId="1341" xr:uid="{00000000-0005-0000-0000-00002D050000}"/>
    <cellStyle name="콤마 [0]_해안선및도서" xfId="90" xr:uid="{00000000-0005-0000-0000-00002E050000}"/>
    <cellStyle name="콤마 [0]_해안선및도서 2" xfId="91" xr:uid="{00000000-0005-0000-0000-00002F050000}"/>
    <cellStyle name="콤마 [0]_해안선및도서_-14.교육문화" xfId="92" xr:uid="{00000000-0005-0000-0000-000030050000}"/>
    <cellStyle name="콤마 [0]_해안선및도서_예산담당1006" xfId="93" xr:uid="{00000000-0005-0000-0000-000031050000}"/>
    <cellStyle name="콤마 [2]" xfId="1342" xr:uid="{00000000-0005-0000-0000-000032050000}"/>
    <cellStyle name="콤마_  종  합  " xfId="1343" xr:uid="{00000000-0005-0000-0000-000033050000}"/>
    <cellStyle name="큰제목" xfId="94" xr:uid="{00000000-0005-0000-0000-000034050000}"/>
    <cellStyle name="큰제목 2" xfId="1344" xr:uid="{00000000-0005-0000-0000-000035050000}"/>
    <cellStyle name="큰제목 2 2" xfId="1345" xr:uid="{00000000-0005-0000-0000-000036050000}"/>
    <cellStyle name="큰제목 3" xfId="1346" xr:uid="{00000000-0005-0000-0000-000037050000}"/>
    <cellStyle name="통화 [0]" xfId="95" builtinId="7"/>
    <cellStyle name="통화 [0] 2" xfId="1347" xr:uid="{00000000-0005-0000-0000-000039050000}"/>
    <cellStyle name="통화 [0] 2 2" xfId="1348" xr:uid="{00000000-0005-0000-0000-00003A050000}"/>
    <cellStyle name="퍼센트" xfId="96" xr:uid="{00000000-0005-0000-0000-00003B050000}"/>
    <cellStyle name="퍼센트 2" xfId="1349" xr:uid="{00000000-0005-0000-0000-00003C050000}"/>
    <cellStyle name="표준" xfId="0" builtinId="0"/>
    <cellStyle name="표준 10" xfId="1350" xr:uid="{00000000-0005-0000-0000-00003E050000}"/>
    <cellStyle name="표준 10 2" xfId="1351" xr:uid="{00000000-0005-0000-0000-00003F050000}"/>
    <cellStyle name="표준 10 3" xfId="1352" xr:uid="{00000000-0005-0000-0000-000040050000}"/>
    <cellStyle name="표준 10 4" xfId="1353" xr:uid="{00000000-0005-0000-0000-000041050000}"/>
    <cellStyle name="표준 100" xfId="1354" xr:uid="{00000000-0005-0000-0000-000042050000}"/>
    <cellStyle name="표준 101" xfId="1355" xr:uid="{00000000-0005-0000-0000-000043050000}"/>
    <cellStyle name="표준 102" xfId="1356" xr:uid="{00000000-0005-0000-0000-000044050000}"/>
    <cellStyle name="표준 103" xfId="1357" xr:uid="{00000000-0005-0000-0000-000045050000}"/>
    <cellStyle name="표준 109" xfId="1358" xr:uid="{00000000-0005-0000-0000-000046050000}"/>
    <cellStyle name="표준 11" xfId="1359" xr:uid="{00000000-0005-0000-0000-000047050000}"/>
    <cellStyle name="표준 11 2" xfId="1360" xr:uid="{00000000-0005-0000-0000-000048050000}"/>
    <cellStyle name="표준 11 3" xfId="1361" xr:uid="{00000000-0005-0000-0000-000049050000}"/>
    <cellStyle name="표준 11 4" xfId="1362" xr:uid="{00000000-0005-0000-0000-00004A050000}"/>
    <cellStyle name="표준 110" xfId="1363" xr:uid="{00000000-0005-0000-0000-00004B050000}"/>
    <cellStyle name="표준 111" xfId="1364" xr:uid="{00000000-0005-0000-0000-00004C050000}"/>
    <cellStyle name="표준 12" xfId="1365" xr:uid="{00000000-0005-0000-0000-00004D050000}"/>
    <cellStyle name="표준 12 2" xfId="1366" xr:uid="{00000000-0005-0000-0000-00004E050000}"/>
    <cellStyle name="표준 13" xfId="1367" xr:uid="{00000000-0005-0000-0000-00004F050000}"/>
    <cellStyle name="표준 13 2" xfId="1368" xr:uid="{00000000-0005-0000-0000-000050050000}"/>
    <cellStyle name="표준 14" xfId="1369" xr:uid="{00000000-0005-0000-0000-000051050000}"/>
    <cellStyle name="표준 15" xfId="1370" xr:uid="{00000000-0005-0000-0000-000052050000}"/>
    <cellStyle name="표준 16" xfId="1371" xr:uid="{00000000-0005-0000-0000-000053050000}"/>
    <cellStyle name="표준 168" xfId="1372" xr:uid="{00000000-0005-0000-0000-000054050000}"/>
    <cellStyle name="표준 169" xfId="1373" xr:uid="{00000000-0005-0000-0000-000055050000}"/>
    <cellStyle name="표준 17" xfId="1374" xr:uid="{00000000-0005-0000-0000-000056050000}"/>
    <cellStyle name="표준 170" xfId="1375" xr:uid="{00000000-0005-0000-0000-000057050000}"/>
    <cellStyle name="표준 171" xfId="1376" xr:uid="{00000000-0005-0000-0000-000058050000}"/>
    <cellStyle name="표준 172" xfId="1377" xr:uid="{00000000-0005-0000-0000-000059050000}"/>
    <cellStyle name="표준 173" xfId="1378" xr:uid="{00000000-0005-0000-0000-00005A050000}"/>
    <cellStyle name="표준 175" xfId="1379" xr:uid="{00000000-0005-0000-0000-00005B050000}"/>
    <cellStyle name="표준 176" xfId="1380" xr:uid="{00000000-0005-0000-0000-00005C050000}"/>
    <cellStyle name="표준 177" xfId="1381" xr:uid="{00000000-0005-0000-0000-00005D050000}"/>
    <cellStyle name="표준 178" xfId="1382" xr:uid="{00000000-0005-0000-0000-00005E050000}"/>
    <cellStyle name="표준 179" xfId="1383" xr:uid="{00000000-0005-0000-0000-00005F050000}"/>
    <cellStyle name="표준 18" xfId="1384" xr:uid="{00000000-0005-0000-0000-000060050000}"/>
    <cellStyle name="표준 180" xfId="1385" xr:uid="{00000000-0005-0000-0000-000061050000}"/>
    <cellStyle name="표준 181" xfId="1386" xr:uid="{00000000-0005-0000-0000-000062050000}"/>
    <cellStyle name="표준 182" xfId="1387" xr:uid="{00000000-0005-0000-0000-000063050000}"/>
    <cellStyle name="표준 183" xfId="1388" xr:uid="{00000000-0005-0000-0000-000064050000}"/>
    <cellStyle name="표준 19" xfId="1389" xr:uid="{00000000-0005-0000-0000-000065050000}"/>
    <cellStyle name="표준 2" xfId="105" xr:uid="{00000000-0005-0000-0000-000066050000}"/>
    <cellStyle name="표준 2 10" xfId="1390" xr:uid="{00000000-0005-0000-0000-000067050000}"/>
    <cellStyle name="표준 2 11" xfId="1391" xr:uid="{00000000-0005-0000-0000-000068050000}"/>
    <cellStyle name="표준 2 12" xfId="1392" xr:uid="{00000000-0005-0000-0000-000069050000}"/>
    <cellStyle name="표준 2 13" xfId="1393" xr:uid="{00000000-0005-0000-0000-00006A050000}"/>
    <cellStyle name="표준 2 2" xfId="1394" xr:uid="{00000000-0005-0000-0000-00006B050000}"/>
    <cellStyle name="표준 2 2 2" xfId="1395" xr:uid="{00000000-0005-0000-0000-00006C050000}"/>
    <cellStyle name="표준 2 2 2 2" xfId="1396" xr:uid="{00000000-0005-0000-0000-00006D050000}"/>
    <cellStyle name="표준 2 2 3" xfId="1397" xr:uid="{00000000-0005-0000-0000-00006E050000}"/>
    <cellStyle name="표준 2 2 4" xfId="1398" xr:uid="{00000000-0005-0000-0000-00006F050000}"/>
    <cellStyle name="표준 2 2_2013년 통계연보 제출자료(기업지원과)" xfId="1399" xr:uid="{00000000-0005-0000-0000-000070050000}"/>
    <cellStyle name="표준 2 3" xfId="1400" xr:uid="{00000000-0005-0000-0000-000071050000}"/>
    <cellStyle name="표준 2 3 2" xfId="1401" xr:uid="{00000000-0005-0000-0000-000072050000}"/>
    <cellStyle name="표준 2 3 2 2" xfId="1402" xr:uid="{00000000-0005-0000-0000-000073050000}"/>
    <cellStyle name="표준 2 3 2 3" xfId="1403" xr:uid="{00000000-0005-0000-0000-000074050000}"/>
    <cellStyle name="표준 2 3 3" xfId="1404" xr:uid="{00000000-0005-0000-0000-000075050000}"/>
    <cellStyle name="표준 2 3 3 2" xfId="1405" xr:uid="{00000000-0005-0000-0000-000076050000}"/>
    <cellStyle name="표준 2 4" xfId="1406" xr:uid="{00000000-0005-0000-0000-000077050000}"/>
    <cellStyle name="표준 2 4 2" xfId="1407" xr:uid="{00000000-0005-0000-0000-000078050000}"/>
    <cellStyle name="표준 2 4 2 2" xfId="1408" xr:uid="{00000000-0005-0000-0000-000079050000}"/>
    <cellStyle name="표준 2 4 2 3" xfId="1409" xr:uid="{00000000-0005-0000-0000-00007A050000}"/>
    <cellStyle name="표준 2 4 3" xfId="1410" xr:uid="{00000000-0005-0000-0000-00007B050000}"/>
    <cellStyle name="표준 2 4 4" xfId="1411" xr:uid="{00000000-0005-0000-0000-00007C050000}"/>
    <cellStyle name="표준 2 5" xfId="1412" xr:uid="{00000000-0005-0000-0000-00007D050000}"/>
    <cellStyle name="표준 2 5 2" xfId="1413" xr:uid="{00000000-0005-0000-0000-00007E050000}"/>
    <cellStyle name="표준 2 6" xfId="1414" xr:uid="{00000000-0005-0000-0000-00007F050000}"/>
    <cellStyle name="표준 2 6 2" xfId="1415" xr:uid="{00000000-0005-0000-0000-000080050000}"/>
    <cellStyle name="표준 2 7" xfId="1416" xr:uid="{00000000-0005-0000-0000-000081050000}"/>
    <cellStyle name="표준 2 8" xfId="1417" xr:uid="{00000000-0005-0000-0000-000082050000}"/>
    <cellStyle name="표준 2 9" xfId="1418" xr:uid="{00000000-0005-0000-0000-000083050000}"/>
    <cellStyle name="표준 2_(붙임2) 시정통계 활용도 의견조사표" xfId="1419" xr:uid="{00000000-0005-0000-0000-000084050000}"/>
    <cellStyle name="표준 20" xfId="1420" xr:uid="{00000000-0005-0000-0000-000085050000}"/>
    <cellStyle name="표준 21" xfId="1421" xr:uid="{00000000-0005-0000-0000-000086050000}"/>
    <cellStyle name="표준 22" xfId="1422" xr:uid="{00000000-0005-0000-0000-000087050000}"/>
    <cellStyle name="표준 23" xfId="1423" xr:uid="{00000000-0005-0000-0000-000088050000}"/>
    <cellStyle name="표준 24" xfId="1424" xr:uid="{00000000-0005-0000-0000-000089050000}"/>
    <cellStyle name="표준 25" xfId="1425" xr:uid="{00000000-0005-0000-0000-00008A050000}"/>
    <cellStyle name="표준 26" xfId="1426" xr:uid="{00000000-0005-0000-0000-00008B050000}"/>
    <cellStyle name="표준 27" xfId="1427" xr:uid="{00000000-0005-0000-0000-00008C050000}"/>
    <cellStyle name="표준 28" xfId="1428" xr:uid="{00000000-0005-0000-0000-00008D050000}"/>
    <cellStyle name="표준 29" xfId="1429" xr:uid="{00000000-0005-0000-0000-00008E050000}"/>
    <cellStyle name="표준 3" xfId="1430" xr:uid="{00000000-0005-0000-0000-00008F050000}"/>
    <cellStyle name="표준 3 2" xfId="1431" xr:uid="{00000000-0005-0000-0000-000090050000}"/>
    <cellStyle name="표준 3 2 2" xfId="1432" xr:uid="{00000000-0005-0000-0000-000091050000}"/>
    <cellStyle name="표준 3 2 3" xfId="1433" xr:uid="{00000000-0005-0000-0000-000092050000}"/>
    <cellStyle name="표준 3 2 4" xfId="1434" xr:uid="{00000000-0005-0000-0000-000093050000}"/>
    <cellStyle name="표준 3 3" xfId="1435" xr:uid="{00000000-0005-0000-0000-000094050000}"/>
    <cellStyle name="표준 3 3 2" xfId="1436" xr:uid="{00000000-0005-0000-0000-000095050000}"/>
    <cellStyle name="표준 3 3 2 2" xfId="1437" xr:uid="{00000000-0005-0000-0000-000096050000}"/>
    <cellStyle name="표준 3 3 3" xfId="1438" xr:uid="{00000000-0005-0000-0000-000097050000}"/>
    <cellStyle name="표준 3 3 4" xfId="1439" xr:uid="{00000000-0005-0000-0000-000098050000}"/>
    <cellStyle name="표준 3 4" xfId="1440" xr:uid="{00000000-0005-0000-0000-000099050000}"/>
    <cellStyle name="표준 3 4 2" xfId="1441" xr:uid="{00000000-0005-0000-0000-00009A050000}"/>
    <cellStyle name="표준 3 4 2 2" xfId="1442" xr:uid="{00000000-0005-0000-0000-00009B050000}"/>
    <cellStyle name="표준 3 4 3" xfId="1443" xr:uid="{00000000-0005-0000-0000-00009C050000}"/>
    <cellStyle name="표준 3 5" xfId="1444" xr:uid="{00000000-0005-0000-0000-00009D050000}"/>
    <cellStyle name="표준 3 5 2" xfId="1445" xr:uid="{00000000-0005-0000-0000-00009E050000}"/>
    <cellStyle name="표준 3 6" xfId="1446" xr:uid="{00000000-0005-0000-0000-00009F050000}"/>
    <cellStyle name="표준 3_사방 산림형질변경(관리계)" xfId="1447" xr:uid="{00000000-0005-0000-0000-0000A0050000}"/>
    <cellStyle name="표준 30" xfId="1448" xr:uid="{00000000-0005-0000-0000-0000A1050000}"/>
    <cellStyle name="표준 31" xfId="1449" xr:uid="{00000000-0005-0000-0000-0000A2050000}"/>
    <cellStyle name="표준 32" xfId="1450" xr:uid="{00000000-0005-0000-0000-0000A3050000}"/>
    <cellStyle name="표준 33" xfId="1451" xr:uid="{00000000-0005-0000-0000-0000A4050000}"/>
    <cellStyle name="표준 34" xfId="1452" xr:uid="{00000000-0005-0000-0000-0000A5050000}"/>
    <cellStyle name="표준 35" xfId="1453" xr:uid="{00000000-0005-0000-0000-0000A6050000}"/>
    <cellStyle name="표준 36" xfId="1454" xr:uid="{00000000-0005-0000-0000-0000A7050000}"/>
    <cellStyle name="표준 37" xfId="1455" xr:uid="{00000000-0005-0000-0000-0000A8050000}"/>
    <cellStyle name="표준 38" xfId="1456" xr:uid="{00000000-0005-0000-0000-0000A9050000}"/>
    <cellStyle name="표준 39" xfId="1457" xr:uid="{00000000-0005-0000-0000-0000AA050000}"/>
    <cellStyle name="표준 4" xfId="1458" xr:uid="{00000000-0005-0000-0000-0000AB050000}"/>
    <cellStyle name="표준 4 2" xfId="1459" xr:uid="{00000000-0005-0000-0000-0000AC050000}"/>
    <cellStyle name="표준 4 2 2" xfId="1460" xr:uid="{00000000-0005-0000-0000-0000AD050000}"/>
    <cellStyle name="표준 4 2 3" xfId="1461" xr:uid="{00000000-0005-0000-0000-0000AE050000}"/>
    <cellStyle name="표준 4 2 3 2" xfId="1462" xr:uid="{00000000-0005-0000-0000-0000AF050000}"/>
    <cellStyle name="표준 4 2 3 3" xfId="1463" xr:uid="{00000000-0005-0000-0000-0000B0050000}"/>
    <cellStyle name="표준 4 3" xfId="1464" xr:uid="{00000000-0005-0000-0000-0000B1050000}"/>
    <cellStyle name="표준 4 3 2" xfId="1465" xr:uid="{00000000-0005-0000-0000-0000B2050000}"/>
    <cellStyle name="표준 4 3 3" xfId="1466" xr:uid="{00000000-0005-0000-0000-0000B3050000}"/>
    <cellStyle name="표준 4 4" xfId="1467" xr:uid="{00000000-0005-0000-0000-0000B4050000}"/>
    <cellStyle name="표준 4 4 2" xfId="1468" xr:uid="{00000000-0005-0000-0000-0000B5050000}"/>
    <cellStyle name="표준 4 5" xfId="1469" xr:uid="{00000000-0005-0000-0000-0000B6050000}"/>
    <cellStyle name="표준 4 5 2" xfId="1470" xr:uid="{00000000-0005-0000-0000-0000B7050000}"/>
    <cellStyle name="표준 4 6" xfId="1471" xr:uid="{00000000-0005-0000-0000-0000B8050000}"/>
    <cellStyle name="표준 4_사방 산림형질변경(관리계)" xfId="1472" xr:uid="{00000000-0005-0000-0000-0000B9050000}"/>
    <cellStyle name="표준 40" xfId="1473" xr:uid="{00000000-0005-0000-0000-0000BA050000}"/>
    <cellStyle name="표준 41" xfId="1474" xr:uid="{00000000-0005-0000-0000-0000BB050000}"/>
    <cellStyle name="표준 42" xfId="1475" xr:uid="{00000000-0005-0000-0000-0000BC050000}"/>
    <cellStyle name="표준 43" xfId="1476" xr:uid="{00000000-0005-0000-0000-0000BD050000}"/>
    <cellStyle name="표준 44" xfId="1477" xr:uid="{00000000-0005-0000-0000-0000BE050000}"/>
    <cellStyle name="표준 45" xfId="1478" xr:uid="{00000000-0005-0000-0000-0000BF050000}"/>
    <cellStyle name="표준 46" xfId="1479" xr:uid="{00000000-0005-0000-0000-0000C0050000}"/>
    <cellStyle name="표준 47" xfId="1480" xr:uid="{00000000-0005-0000-0000-0000C1050000}"/>
    <cellStyle name="표준 48" xfId="1532" xr:uid="{00000000-0005-0000-0000-0000C2050000}"/>
    <cellStyle name="표준 48 2" xfId="1536" xr:uid="{00000000-0005-0000-0000-0000C3050000}"/>
    <cellStyle name="표준 49" xfId="1533" xr:uid="{00000000-0005-0000-0000-0000C4050000}"/>
    <cellStyle name="표준 49 2" xfId="1537" xr:uid="{00000000-0005-0000-0000-0000C5050000}"/>
    <cellStyle name="표준 5" xfId="1481" xr:uid="{00000000-0005-0000-0000-0000C6050000}"/>
    <cellStyle name="표준 5 2" xfId="1482" xr:uid="{00000000-0005-0000-0000-0000C7050000}"/>
    <cellStyle name="표준 5 2 2" xfId="1483" xr:uid="{00000000-0005-0000-0000-0000C8050000}"/>
    <cellStyle name="표준 5 2 3" xfId="1484" xr:uid="{00000000-0005-0000-0000-0000C9050000}"/>
    <cellStyle name="표준 5 3" xfId="1485" xr:uid="{00000000-0005-0000-0000-0000CA050000}"/>
    <cellStyle name="표준 5 3 2" xfId="1486" xr:uid="{00000000-0005-0000-0000-0000CB050000}"/>
    <cellStyle name="표준 5 4" xfId="1487" xr:uid="{00000000-0005-0000-0000-0000CC050000}"/>
    <cellStyle name="표준 5 4 2" xfId="1488" xr:uid="{00000000-0005-0000-0000-0000CD050000}"/>
    <cellStyle name="표준 50" xfId="1535" xr:uid="{00000000-0005-0000-0000-0000CE050000}"/>
    <cellStyle name="표준 50 2" xfId="1538" xr:uid="{00000000-0005-0000-0000-0000CF050000}"/>
    <cellStyle name="표준 51" xfId="1539" xr:uid="{00000000-0005-0000-0000-0000D0050000}"/>
    <cellStyle name="표준 6" xfId="1489" xr:uid="{00000000-0005-0000-0000-0000D1050000}"/>
    <cellStyle name="표준 6 2" xfId="1490" xr:uid="{00000000-0005-0000-0000-0000D2050000}"/>
    <cellStyle name="표준 6 2 2" xfId="1491" xr:uid="{00000000-0005-0000-0000-0000D3050000}"/>
    <cellStyle name="표준 6 3" xfId="1492" xr:uid="{00000000-0005-0000-0000-0000D4050000}"/>
    <cellStyle name="표준 6 3 2" xfId="1493" xr:uid="{00000000-0005-0000-0000-0000D5050000}"/>
    <cellStyle name="표준 6 4" xfId="1494" xr:uid="{00000000-0005-0000-0000-0000D6050000}"/>
    <cellStyle name="표준 6 4 2" xfId="1495" xr:uid="{00000000-0005-0000-0000-0000D7050000}"/>
    <cellStyle name="표준 6 5" xfId="1496" xr:uid="{00000000-0005-0000-0000-0000D8050000}"/>
    <cellStyle name="표준 6 6" xfId="1497" xr:uid="{00000000-0005-0000-0000-0000D9050000}"/>
    <cellStyle name="표준 6 7" xfId="1498" xr:uid="{00000000-0005-0000-0000-0000DA050000}"/>
    <cellStyle name="표준 7" xfId="1499" xr:uid="{00000000-0005-0000-0000-0000DB050000}"/>
    <cellStyle name="표준 7 2" xfId="1500" xr:uid="{00000000-0005-0000-0000-0000DC050000}"/>
    <cellStyle name="표준 7 2 2" xfId="1501" xr:uid="{00000000-0005-0000-0000-0000DD050000}"/>
    <cellStyle name="표준 7 3" xfId="1502" xr:uid="{00000000-0005-0000-0000-0000DE050000}"/>
    <cellStyle name="표준 7 3 2" xfId="1503" xr:uid="{00000000-0005-0000-0000-0000DF050000}"/>
    <cellStyle name="표준 79" xfId="1504" xr:uid="{00000000-0005-0000-0000-0000E0050000}"/>
    <cellStyle name="표준 8" xfId="1505" xr:uid="{00000000-0005-0000-0000-0000E1050000}"/>
    <cellStyle name="표준 8 2" xfId="1506" xr:uid="{00000000-0005-0000-0000-0000E2050000}"/>
    <cellStyle name="표준 8 2 2" xfId="1507" xr:uid="{00000000-0005-0000-0000-0000E3050000}"/>
    <cellStyle name="표준 8 3" xfId="1508" xr:uid="{00000000-0005-0000-0000-0000E4050000}"/>
    <cellStyle name="표준 8 3 2" xfId="1509" xr:uid="{00000000-0005-0000-0000-0000E5050000}"/>
    <cellStyle name="표준 80" xfId="1510" xr:uid="{00000000-0005-0000-0000-0000E6050000}"/>
    <cellStyle name="표준 87" xfId="1511" xr:uid="{00000000-0005-0000-0000-0000E7050000}"/>
    <cellStyle name="표준 88" xfId="1512" xr:uid="{00000000-0005-0000-0000-0000E8050000}"/>
    <cellStyle name="표준 89" xfId="1513" xr:uid="{00000000-0005-0000-0000-0000E9050000}"/>
    <cellStyle name="표준 9" xfId="1514" xr:uid="{00000000-0005-0000-0000-0000EA050000}"/>
    <cellStyle name="표준 9 2" xfId="1515" xr:uid="{00000000-0005-0000-0000-0000EB050000}"/>
    <cellStyle name="표준 9 3" xfId="1516" xr:uid="{00000000-0005-0000-0000-0000EC050000}"/>
    <cellStyle name="표준 90" xfId="1517" xr:uid="{00000000-0005-0000-0000-0000ED050000}"/>
    <cellStyle name="표준 91" xfId="1518" xr:uid="{00000000-0005-0000-0000-0000EE050000}"/>
    <cellStyle name="표준 92" xfId="1519" xr:uid="{00000000-0005-0000-0000-0000EF050000}"/>
    <cellStyle name="표준 94" xfId="1520" xr:uid="{00000000-0005-0000-0000-0000F0050000}"/>
    <cellStyle name="표준 95" xfId="1521" xr:uid="{00000000-0005-0000-0000-0000F1050000}"/>
    <cellStyle name="표준 96" xfId="1522" xr:uid="{00000000-0005-0000-0000-0000F2050000}"/>
    <cellStyle name="표준 97" xfId="1523" xr:uid="{00000000-0005-0000-0000-0000F3050000}"/>
    <cellStyle name="표준 98" xfId="1524" xr:uid="{00000000-0005-0000-0000-0000F4050000}"/>
    <cellStyle name="표준 99" xfId="1525" xr:uid="{00000000-0005-0000-0000-0000F5050000}"/>
    <cellStyle name="표준_-11.운수관광" xfId="97" xr:uid="{00000000-0005-0000-0000-0000F6050000}"/>
    <cellStyle name="표준_-14.교육문화" xfId="98" xr:uid="{00000000-0005-0000-0000-0000F7050000}"/>
    <cellStyle name="표준_9.일반회계세출결산" xfId="99" xr:uid="{00000000-0005-0000-0000-0000F8050000}"/>
    <cellStyle name="표준_Sheet1" xfId="100" xr:uid="{00000000-0005-0000-0000-0000F9050000}"/>
    <cellStyle name="표준_예산담당1006" xfId="101" xr:uid="{00000000-0005-0000-0000-0000FA050000}"/>
    <cellStyle name="하이퍼링크 2" xfId="1526" xr:uid="{00000000-0005-0000-0000-0000FB050000}"/>
    <cellStyle name="하이퍼링크 2 2" xfId="1527" xr:uid="{00000000-0005-0000-0000-0000FC050000}"/>
    <cellStyle name="하이퍼링크 3" xfId="1528" xr:uid="{00000000-0005-0000-0000-0000FD050000}"/>
    <cellStyle name="합산" xfId="102" xr:uid="{00000000-0005-0000-0000-0000FE050000}"/>
    <cellStyle name="합산 2" xfId="1529" xr:uid="{00000000-0005-0000-0000-0000FF050000}"/>
    <cellStyle name="화폐기호" xfId="103" xr:uid="{00000000-0005-0000-0000-000000060000}"/>
    <cellStyle name="화폐기호 2" xfId="1530" xr:uid="{00000000-0005-0000-0000-000001060000}"/>
    <cellStyle name="화폐기호0" xfId="104" xr:uid="{00000000-0005-0000-0000-000002060000}"/>
    <cellStyle name="화폐기호0 2" xfId="1531" xr:uid="{00000000-0005-0000-0000-00000306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152400</xdr:colOff>
      <xdr:row>3</xdr:row>
      <xdr:rowOff>9525</xdr:rowOff>
    </xdr:from>
    <xdr:to>
      <xdr:col>8</xdr:col>
      <xdr:colOff>581025</xdr:colOff>
      <xdr:row>11</xdr:row>
      <xdr:rowOff>142875</xdr:rowOff>
    </xdr:to>
    <xdr:sp macro="" textlink="">
      <xdr:nvSpPr>
        <xdr:cNvPr id="1025" name="Rectangle 1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>
          <a:spLocks noChangeArrowheads="1"/>
        </xdr:cNvSpPr>
      </xdr:nvSpPr>
      <xdr:spPr bwMode="auto">
        <a:xfrm>
          <a:off x="152400" y="466725"/>
          <a:ext cx="5915025" cy="1352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64008" tIns="41148" rIns="64008" bIns="0" anchor="t" upright="1"/>
        <a:lstStyle/>
        <a:p>
          <a:pPr marL="0" marR="0" lvl="0" indent="0" algn="ctr" defTabSz="914400" rtl="0" eaLnBrk="1" fontAlgn="auto" latinLnBrk="0" hangingPunct="1">
            <a:lnSpc>
              <a:spcPts val="35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en-US" altLang="ko-KR" sz="2800" b="1">
              <a:effectLst/>
              <a:latin typeface="HY헤드라인M" panose="02030600000101010101" pitchFamily="18" charset="-127"/>
              <a:ea typeface="HY헤드라인M" panose="02030600000101010101" pitchFamily="18" charset="-127"/>
              <a:cs typeface="+mn-cs"/>
            </a:rPr>
            <a:t>ⅩⅤ</a:t>
          </a:r>
          <a:r>
            <a:rPr lang="en-US" altLang="ko-KR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. </a:t>
          </a:r>
          <a:r>
            <a:rPr lang="ko-KR" altLang="en-US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재정</a:t>
          </a:r>
        </a:p>
        <a:p>
          <a:pPr algn="ctr" rtl="0">
            <a:lnSpc>
              <a:spcPts val="3500"/>
            </a:lnSpc>
            <a:defRPr sz="1000"/>
          </a:pPr>
          <a:r>
            <a:rPr lang="en-US" altLang="ko-KR" sz="2800" b="0" i="0" strike="noStrike">
              <a:solidFill>
                <a:srgbClr val="000000"/>
              </a:solidFill>
              <a:latin typeface="HY헤드라인M"/>
              <a:ea typeface="HY헤드라인M"/>
            </a:rPr>
            <a:t>Public Finance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8"/>
  <sheetViews>
    <sheetView tabSelected="1" view="pageBreakPreview" zoomScaleSheetLayoutView="100" workbookViewId="0"/>
  </sheetViews>
  <sheetFormatPr defaultColWidth="9" defaultRowHeight="14.25"/>
  <cols>
    <col min="1" max="7" width="9" style="3"/>
    <col min="8" max="9" width="9" style="4"/>
    <col min="10" max="16" width="9" style="3"/>
    <col min="17" max="16384" width="9" style="4"/>
  </cols>
  <sheetData>
    <row r="1" spans="1:16" s="2" customFormat="1" ht="12">
      <c r="A1" s="1"/>
      <c r="B1" s="1"/>
      <c r="C1" s="1"/>
      <c r="D1" s="1"/>
      <c r="E1" s="1"/>
      <c r="F1" s="1"/>
      <c r="G1" s="1"/>
      <c r="J1" s="1"/>
      <c r="K1" s="1"/>
      <c r="L1" s="1"/>
      <c r="M1" s="1"/>
      <c r="N1" s="1"/>
      <c r="O1" s="1"/>
      <c r="P1" s="1"/>
    </row>
    <row r="2" spans="1:16" s="2" customFormat="1" ht="12">
      <c r="A2" s="1"/>
      <c r="B2" s="1"/>
      <c r="C2" s="1"/>
      <c r="D2" s="1"/>
      <c r="E2" s="1"/>
      <c r="F2" s="1"/>
      <c r="G2" s="1"/>
      <c r="J2" s="1"/>
      <c r="K2" s="1"/>
      <c r="L2" s="1"/>
      <c r="M2" s="1"/>
      <c r="N2" s="1"/>
      <c r="O2" s="1"/>
      <c r="P2" s="1"/>
    </row>
    <row r="3" spans="1:16" s="2" customFormat="1" ht="12">
      <c r="A3" s="1"/>
      <c r="B3" s="1"/>
      <c r="C3" s="1"/>
      <c r="D3" s="1"/>
      <c r="E3" s="1"/>
      <c r="F3" s="1"/>
      <c r="G3" s="1"/>
      <c r="J3" s="1"/>
      <c r="K3" s="1"/>
      <c r="L3" s="1"/>
      <c r="M3" s="1"/>
      <c r="N3" s="1"/>
      <c r="O3" s="1"/>
      <c r="P3" s="1"/>
    </row>
    <row r="4" spans="1:16" s="2" customFormat="1" ht="12">
      <c r="A4" s="1"/>
      <c r="B4" s="1"/>
      <c r="C4" s="1"/>
      <c r="D4" s="1"/>
      <c r="E4" s="1"/>
      <c r="F4" s="1"/>
      <c r="G4" s="1"/>
      <c r="J4" s="1"/>
      <c r="K4" s="1"/>
      <c r="L4" s="1"/>
      <c r="M4" s="1"/>
      <c r="N4" s="1"/>
      <c r="O4" s="1"/>
      <c r="P4" s="1"/>
    </row>
    <row r="5" spans="1:16" s="2" customFormat="1" ht="12">
      <c r="A5" s="1"/>
      <c r="B5" s="1"/>
      <c r="C5" s="1"/>
      <c r="D5" s="1"/>
      <c r="E5" s="1"/>
      <c r="F5" s="1"/>
      <c r="G5" s="1"/>
      <c r="J5" s="1"/>
      <c r="K5" s="1"/>
      <c r="L5" s="1"/>
      <c r="M5" s="1"/>
      <c r="N5" s="1"/>
      <c r="O5" s="1"/>
      <c r="P5" s="1"/>
    </row>
    <row r="6" spans="1:16" s="2" customFormat="1" ht="12">
      <c r="A6" s="1"/>
      <c r="B6" s="1"/>
      <c r="C6" s="1"/>
      <c r="D6" s="1"/>
      <c r="E6" s="1"/>
      <c r="F6" s="1"/>
      <c r="G6" s="1"/>
      <c r="J6" s="1"/>
      <c r="K6" s="1"/>
      <c r="L6" s="1"/>
      <c r="M6" s="1"/>
      <c r="N6" s="1"/>
      <c r="O6" s="1"/>
      <c r="P6" s="1"/>
    </row>
    <row r="7" spans="1:16" s="2" customFormat="1" ht="12">
      <c r="A7" s="1"/>
      <c r="B7" s="1"/>
      <c r="C7" s="1"/>
      <c r="D7" s="1"/>
      <c r="E7" s="1"/>
      <c r="F7" s="1"/>
      <c r="G7" s="1"/>
      <c r="J7" s="1"/>
      <c r="K7" s="1"/>
      <c r="L7" s="1"/>
      <c r="M7" s="1"/>
      <c r="N7" s="1"/>
      <c r="O7" s="1"/>
      <c r="P7" s="1"/>
    </row>
    <row r="8" spans="1:16" s="2" customFormat="1" ht="12">
      <c r="A8" s="1"/>
      <c r="B8" s="1"/>
      <c r="C8" s="1"/>
      <c r="D8" s="1"/>
      <c r="E8" s="1"/>
      <c r="F8" s="1"/>
      <c r="G8" s="1"/>
      <c r="J8" s="1"/>
      <c r="K8" s="1"/>
      <c r="L8" s="1"/>
      <c r="M8" s="1"/>
      <c r="N8" s="1"/>
      <c r="O8" s="1"/>
      <c r="P8" s="1"/>
    </row>
    <row r="9" spans="1:16" s="2" customFormat="1" ht="12">
      <c r="A9" s="1"/>
      <c r="B9" s="1"/>
      <c r="C9" s="1"/>
      <c r="D9" s="1"/>
      <c r="E9" s="1"/>
      <c r="F9" s="1"/>
      <c r="G9" s="1"/>
      <c r="J9" s="1"/>
      <c r="K9" s="1"/>
      <c r="L9" s="1"/>
      <c r="M9" s="1"/>
      <c r="N9" s="1"/>
      <c r="O9" s="1"/>
      <c r="P9" s="1"/>
    </row>
    <row r="10" spans="1:16" s="2" customFormat="1" ht="12">
      <c r="A10" s="1"/>
      <c r="B10" s="1"/>
      <c r="C10" s="1"/>
      <c r="D10" s="1"/>
      <c r="E10" s="1"/>
      <c r="F10" s="1"/>
      <c r="G10" s="1"/>
      <c r="J10" s="1"/>
      <c r="K10" s="1"/>
      <c r="L10" s="1"/>
      <c r="M10" s="1"/>
      <c r="N10" s="1"/>
      <c r="O10" s="1"/>
      <c r="P10" s="1"/>
    </row>
    <row r="11" spans="1:16" s="2" customFormat="1" ht="12">
      <c r="A11" s="1"/>
      <c r="B11" s="1"/>
      <c r="C11" s="1"/>
      <c r="D11" s="1"/>
      <c r="E11" s="1"/>
      <c r="F11" s="1"/>
      <c r="G11" s="1"/>
      <c r="J11" s="1"/>
      <c r="K11" s="1"/>
      <c r="L11" s="1"/>
      <c r="M11" s="1"/>
      <c r="N11" s="1"/>
      <c r="O11" s="1"/>
      <c r="P11" s="1"/>
    </row>
    <row r="12" spans="1:16" s="2" customFormat="1" ht="12">
      <c r="A12" s="1"/>
      <c r="B12" s="1"/>
      <c r="C12" s="1"/>
      <c r="D12" s="1"/>
      <c r="E12" s="1"/>
      <c r="F12" s="1"/>
      <c r="G12" s="1"/>
      <c r="J12" s="1"/>
      <c r="K12" s="1"/>
      <c r="L12" s="1"/>
      <c r="M12" s="1"/>
      <c r="N12" s="1"/>
      <c r="O12" s="1"/>
      <c r="P12" s="1"/>
    </row>
    <row r="13" spans="1:16" s="2" customFormat="1" ht="12">
      <c r="A13" s="1"/>
      <c r="B13" s="1"/>
      <c r="C13" s="1"/>
      <c r="D13" s="1"/>
      <c r="E13" s="1"/>
      <c r="F13" s="1"/>
      <c r="G13" s="1"/>
      <c r="J13" s="1"/>
      <c r="K13" s="1"/>
      <c r="L13" s="1"/>
      <c r="M13" s="1"/>
      <c r="N13" s="1"/>
      <c r="O13" s="1"/>
      <c r="P13" s="1"/>
    </row>
    <row r="14" spans="1:16" s="2" customFormat="1" ht="12">
      <c r="A14" s="1"/>
      <c r="B14" s="1"/>
      <c r="C14" s="1"/>
      <c r="D14" s="1"/>
      <c r="E14" s="1"/>
      <c r="F14" s="1"/>
      <c r="G14" s="1"/>
      <c r="J14" s="1"/>
      <c r="K14" s="1"/>
      <c r="L14" s="1"/>
      <c r="M14" s="1"/>
      <c r="N14" s="1"/>
      <c r="O14" s="1"/>
      <c r="P14" s="1"/>
    </row>
    <row r="15" spans="1:16" s="2" customFormat="1">
      <c r="A15" s="1"/>
      <c r="B15" s="1"/>
      <c r="C15" s="1"/>
      <c r="D15" s="5" t="s">
        <v>252</v>
      </c>
      <c r="E15" s="1"/>
      <c r="F15" s="1"/>
      <c r="G15" s="1"/>
      <c r="J15" s="1"/>
      <c r="K15" s="1"/>
      <c r="L15" s="1"/>
      <c r="M15" s="1"/>
      <c r="N15" s="1"/>
      <c r="O15" s="1"/>
      <c r="P15" s="1"/>
    </row>
    <row r="16" spans="1:16" s="2" customFormat="1">
      <c r="A16" s="1"/>
      <c r="B16" s="1"/>
      <c r="C16" s="1"/>
      <c r="D16" s="5" t="s">
        <v>253</v>
      </c>
      <c r="E16" s="1"/>
      <c r="F16" s="1"/>
      <c r="G16" s="1"/>
      <c r="J16" s="1"/>
      <c r="K16" s="1"/>
      <c r="L16" s="1"/>
      <c r="M16" s="1"/>
      <c r="N16" s="1"/>
      <c r="O16" s="1"/>
      <c r="P16" s="1"/>
    </row>
    <row r="17" spans="1:16" s="2" customFormat="1">
      <c r="A17" s="1"/>
      <c r="B17" s="1"/>
      <c r="C17" s="1"/>
      <c r="D17" s="151" t="s">
        <v>17</v>
      </c>
      <c r="E17" s="1"/>
      <c r="F17" s="1"/>
      <c r="G17" s="1"/>
      <c r="J17" s="1"/>
      <c r="K17" s="1"/>
      <c r="L17" s="1"/>
      <c r="M17" s="1"/>
      <c r="N17" s="1"/>
      <c r="O17" s="1"/>
      <c r="P17" s="1"/>
    </row>
    <row r="18" spans="1:16" s="2" customFormat="1">
      <c r="A18" s="1"/>
      <c r="B18" s="1"/>
      <c r="C18" s="1"/>
      <c r="D18" s="151" t="s">
        <v>254</v>
      </c>
      <c r="E18" s="1"/>
      <c r="F18" s="1"/>
      <c r="G18" s="1"/>
      <c r="J18" s="1"/>
      <c r="K18" s="1"/>
      <c r="L18" s="1"/>
      <c r="M18" s="1"/>
      <c r="N18" s="1"/>
      <c r="O18" s="1"/>
      <c r="P18" s="1"/>
    </row>
    <row r="19" spans="1:16" s="2" customFormat="1">
      <c r="A19" s="1"/>
      <c r="B19" s="1"/>
      <c r="C19" s="1"/>
      <c r="D19" s="5" t="s">
        <v>255</v>
      </c>
      <c r="E19" s="1"/>
      <c r="F19" s="1"/>
      <c r="G19" s="1"/>
      <c r="J19" s="1"/>
      <c r="K19" s="1"/>
      <c r="L19" s="1"/>
      <c r="M19" s="1"/>
      <c r="N19" s="1"/>
      <c r="O19" s="1"/>
      <c r="P19" s="1"/>
    </row>
    <row r="20" spans="1:16" s="2" customFormat="1">
      <c r="A20" s="1"/>
      <c r="B20" s="1"/>
      <c r="C20" s="1"/>
      <c r="D20" s="5" t="s">
        <v>256</v>
      </c>
      <c r="E20" s="1"/>
      <c r="F20" s="1"/>
      <c r="G20" s="1"/>
      <c r="J20" s="1"/>
      <c r="K20" s="1"/>
      <c r="L20" s="1"/>
      <c r="M20" s="1"/>
      <c r="N20" s="1"/>
      <c r="O20" s="1"/>
      <c r="P20" s="1"/>
    </row>
    <row r="21" spans="1:16" s="2" customFormat="1">
      <c r="A21" s="1"/>
      <c r="B21" s="1"/>
      <c r="C21" s="1"/>
      <c r="D21" s="5" t="s">
        <v>257</v>
      </c>
      <c r="E21" s="1"/>
      <c r="F21" s="1"/>
      <c r="G21" s="1"/>
      <c r="J21" s="1"/>
      <c r="K21" s="1"/>
      <c r="L21" s="1"/>
      <c r="M21" s="1"/>
      <c r="N21" s="1"/>
      <c r="O21" s="1"/>
      <c r="P21" s="1"/>
    </row>
    <row r="22" spans="1:16" s="2" customFormat="1">
      <c r="A22" s="1"/>
      <c r="B22" s="1"/>
      <c r="C22" s="1"/>
      <c r="D22" s="5" t="s">
        <v>258</v>
      </c>
      <c r="E22" s="1"/>
      <c r="F22" s="1"/>
      <c r="G22" s="1"/>
      <c r="J22" s="1"/>
      <c r="K22" s="1"/>
      <c r="L22" s="1"/>
      <c r="M22" s="1"/>
      <c r="N22" s="1"/>
      <c r="O22" s="1"/>
      <c r="P22" s="1"/>
    </row>
    <row r="23" spans="1:16" s="2" customFormat="1">
      <c r="A23" s="1"/>
      <c r="B23" s="1"/>
      <c r="C23" s="1"/>
      <c r="D23" s="5" t="s">
        <v>259</v>
      </c>
      <c r="E23" s="1"/>
      <c r="F23" s="1"/>
      <c r="G23" s="1"/>
      <c r="J23" s="1"/>
      <c r="K23" s="1"/>
      <c r="L23" s="1"/>
      <c r="M23" s="1"/>
      <c r="N23" s="1"/>
      <c r="O23" s="1"/>
      <c r="P23" s="1"/>
    </row>
    <row r="24" spans="1:16" s="2" customFormat="1">
      <c r="A24" s="1"/>
      <c r="B24" s="1"/>
      <c r="C24" s="1"/>
      <c r="D24" s="5" t="s">
        <v>260</v>
      </c>
      <c r="E24" s="1"/>
      <c r="F24" s="1"/>
      <c r="G24" s="1"/>
      <c r="J24" s="1"/>
      <c r="K24" s="1"/>
      <c r="L24" s="1"/>
      <c r="M24" s="1"/>
      <c r="N24" s="1"/>
      <c r="O24" s="1"/>
      <c r="P24" s="1"/>
    </row>
    <row r="25" spans="1:16" s="2" customFormat="1">
      <c r="A25" s="1"/>
      <c r="B25" s="1"/>
      <c r="C25" s="1"/>
      <c r="D25" s="5" t="s">
        <v>212</v>
      </c>
      <c r="E25" s="1"/>
      <c r="F25" s="1"/>
      <c r="G25" s="1"/>
      <c r="J25" s="1"/>
      <c r="K25" s="1"/>
      <c r="L25" s="1"/>
      <c r="M25" s="1"/>
      <c r="N25" s="1"/>
      <c r="O25" s="1"/>
      <c r="P25" s="1"/>
    </row>
    <row r="26" spans="1:16" s="2" customFormat="1">
      <c r="A26" s="1"/>
      <c r="B26" s="1"/>
      <c r="C26" s="1"/>
      <c r="D26" s="5" t="s">
        <v>213</v>
      </c>
      <c r="E26" s="1"/>
      <c r="F26" s="1"/>
      <c r="G26" s="1"/>
      <c r="J26" s="1"/>
      <c r="K26" s="1"/>
      <c r="L26" s="1"/>
      <c r="M26" s="1"/>
      <c r="N26" s="1"/>
      <c r="O26" s="1"/>
      <c r="P26" s="1"/>
    </row>
    <row r="27" spans="1:16" s="2" customFormat="1">
      <c r="A27" s="1"/>
      <c r="B27" s="1"/>
      <c r="C27" s="1"/>
      <c r="D27" s="5" t="s">
        <v>214</v>
      </c>
      <c r="E27" s="1"/>
      <c r="F27" s="1"/>
      <c r="G27" s="1"/>
      <c r="J27" s="1"/>
      <c r="K27" s="1"/>
      <c r="L27" s="1"/>
      <c r="M27" s="1"/>
      <c r="N27" s="1"/>
      <c r="O27" s="1"/>
      <c r="P27" s="1"/>
    </row>
    <row r="28" spans="1:16" s="2" customFormat="1" ht="12">
      <c r="A28" s="1"/>
      <c r="B28" s="1"/>
      <c r="C28" s="1"/>
      <c r="D28" s="1"/>
      <c r="E28" s="1"/>
      <c r="F28" s="1"/>
      <c r="G28" s="1"/>
      <c r="J28" s="1"/>
      <c r="K28" s="1"/>
      <c r="L28" s="1"/>
      <c r="M28" s="1"/>
      <c r="N28" s="1"/>
      <c r="O28" s="1"/>
      <c r="P28" s="1"/>
    </row>
    <row r="29" spans="1:16" s="2" customFormat="1" ht="12">
      <c r="A29" s="1"/>
      <c r="B29" s="1"/>
      <c r="C29" s="1"/>
      <c r="D29" s="1"/>
      <c r="E29" s="1"/>
      <c r="F29" s="1"/>
      <c r="G29" s="1"/>
      <c r="J29" s="1"/>
      <c r="K29" s="1"/>
      <c r="L29" s="1"/>
      <c r="M29" s="1"/>
      <c r="N29" s="1"/>
      <c r="O29" s="1"/>
      <c r="P29" s="1"/>
    </row>
    <row r="30" spans="1:16" s="2" customFormat="1" ht="12">
      <c r="A30" s="1"/>
      <c r="B30" s="1"/>
      <c r="C30" s="1"/>
      <c r="D30" s="1"/>
      <c r="E30" s="1"/>
      <c r="F30" s="1"/>
      <c r="G30" s="1"/>
      <c r="J30" s="1"/>
      <c r="K30" s="1"/>
      <c r="L30" s="1"/>
      <c r="M30" s="1"/>
      <c r="N30" s="1"/>
      <c r="O30" s="1"/>
      <c r="P30" s="1"/>
    </row>
    <row r="31" spans="1:16" s="2" customFormat="1" ht="12">
      <c r="A31" s="1"/>
      <c r="B31" s="1"/>
      <c r="C31" s="1"/>
      <c r="D31" s="1"/>
      <c r="E31" s="1"/>
      <c r="F31" s="1"/>
      <c r="G31" s="1"/>
      <c r="J31" s="1"/>
      <c r="K31" s="1"/>
      <c r="L31" s="1"/>
      <c r="M31" s="1"/>
      <c r="N31" s="1"/>
      <c r="O31" s="1"/>
      <c r="P31" s="1"/>
    </row>
    <row r="32" spans="1:16" s="2" customFormat="1" ht="12">
      <c r="A32" s="1"/>
      <c r="B32" s="1"/>
      <c r="C32" s="1"/>
      <c r="D32" s="1"/>
      <c r="E32" s="1"/>
      <c r="F32" s="1"/>
      <c r="G32" s="1"/>
      <c r="J32" s="1"/>
      <c r="K32" s="1"/>
      <c r="L32" s="1"/>
      <c r="M32" s="1"/>
      <c r="N32" s="1"/>
      <c r="O32" s="1"/>
      <c r="P32" s="1"/>
    </row>
    <row r="33" spans="1:16" s="2" customFormat="1" ht="12">
      <c r="A33" s="1"/>
      <c r="B33" s="1"/>
      <c r="C33" s="1"/>
      <c r="D33" s="1"/>
      <c r="E33" s="1"/>
      <c r="F33" s="1"/>
      <c r="G33" s="1"/>
      <c r="J33" s="1"/>
      <c r="K33" s="1"/>
      <c r="L33" s="1"/>
      <c r="M33" s="1"/>
      <c r="N33" s="1"/>
      <c r="O33" s="1"/>
      <c r="P33" s="1"/>
    </row>
    <row r="34" spans="1:16">
      <c r="J34" s="1"/>
    </row>
    <row r="35" spans="1:16">
      <c r="J35" s="1"/>
    </row>
    <row r="37" spans="1:16">
      <c r="J37" s="4"/>
    </row>
    <row r="38" spans="1:16">
      <c r="J38" s="4"/>
    </row>
  </sheetData>
  <phoneticPr fontId="3" type="noConversion"/>
  <printOptions gridLinesSet="0"/>
  <pageMargins left="0.70866141732283472" right="0.70866141732283472" top="1.9685039370078741" bottom="0.78740157480314965" header="0" footer="0.39370078740157483"/>
  <pageSetup paperSize="9" pageOrder="overThenDown" orientation="portrait" verticalDpi="300" r:id="rId1"/>
  <headerFooter alignWithMargins="0">
    <oddHeader xml:space="preserve">&amp;R                                                             </oddHead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68"/>
  <sheetViews>
    <sheetView showGridLines="0" view="pageBreakPreview" zoomScaleNormal="100" zoomScaleSheetLayoutView="100" workbookViewId="0">
      <selection activeCell="A5" sqref="A5:A8"/>
    </sheetView>
  </sheetViews>
  <sheetFormatPr defaultColWidth="9" defaultRowHeight="14.25"/>
  <cols>
    <col min="1" max="1" width="7.875" style="82" customWidth="1"/>
    <col min="2" max="2" width="11.875" style="172" customWidth="1"/>
    <col min="3" max="3" width="13.5" style="172" customWidth="1"/>
    <col min="4" max="4" width="11.75" style="172" customWidth="1"/>
    <col min="5" max="5" width="10.5" style="172" customWidth="1"/>
    <col min="6" max="6" width="11.125" style="172" customWidth="1"/>
    <col min="7" max="7" width="10.75" style="172" customWidth="1"/>
    <col min="8" max="8" width="10.5" style="172" customWidth="1"/>
    <col min="9" max="9" width="16.125" style="82" customWidth="1"/>
    <col min="10" max="16384" width="9" style="173"/>
  </cols>
  <sheetData>
    <row r="1" spans="1:10" s="169" customFormat="1" ht="18" customHeight="1">
      <c r="B1" s="170"/>
      <c r="C1" s="170"/>
      <c r="D1" s="170"/>
      <c r="E1" s="170"/>
      <c r="F1" s="170"/>
      <c r="G1" s="170"/>
      <c r="H1" s="101"/>
      <c r="I1" s="66"/>
      <c r="J1" s="171"/>
    </row>
    <row r="2" spans="1:10" s="67" customFormat="1" ht="18" customHeight="1">
      <c r="A2" s="478" t="s">
        <v>222</v>
      </c>
      <c r="B2" s="470"/>
      <c r="C2" s="470"/>
      <c r="D2" s="470"/>
      <c r="E2" s="470"/>
      <c r="F2" s="470"/>
      <c r="G2" s="470"/>
      <c r="H2" s="470"/>
      <c r="I2" s="145"/>
      <c r="J2" s="171"/>
    </row>
    <row r="3" spans="1:10" s="68" customFormat="1" ht="18" customHeight="1">
      <c r="A3" s="470" t="s">
        <v>110</v>
      </c>
      <c r="B3" s="470"/>
      <c r="C3" s="470"/>
      <c r="D3" s="470"/>
      <c r="E3" s="470"/>
      <c r="F3" s="470"/>
      <c r="G3" s="470"/>
      <c r="H3" s="470"/>
      <c r="J3" s="171"/>
    </row>
    <row r="4" spans="1:10" s="156" customFormat="1" ht="18" customHeight="1" thickBot="1">
      <c r="A4" s="479" t="s">
        <v>4</v>
      </c>
      <c r="B4" s="479"/>
      <c r="C4" s="479"/>
      <c r="D4" s="479"/>
      <c r="E4" s="479"/>
      <c r="H4" s="39" t="s">
        <v>5</v>
      </c>
      <c r="I4" s="69"/>
      <c r="J4" s="171"/>
    </row>
    <row r="5" spans="1:10" s="70" customFormat="1" ht="20.100000000000001" customHeight="1">
      <c r="A5" s="475" t="s">
        <v>111</v>
      </c>
      <c r="B5" s="471" t="s">
        <v>314</v>
      </c>
      <c r="C5" s="464" t="s">
        <v>280</v>
      </c>
      <c r="D5" s="464" t="s">
        <v>279</v>
      </c>
      <c r="E5" s="464" t="s">
        <v>21</v>
      </c>
      <c r="F5" s="464" t="s">
        <v>278</v>
      </c>
      <c r="G5" s="464" t="s">
        <v>274</v>
      </c>
      <c r="H5" s="467" t="s">
        <v>22</v>
      </c>
      <c r="I5" s="474"/>
      <c r="J5" s="171"/>
    </row>
    <row r="6" spans="1:10" s="70" customFormat="1" ht="20.100000000000001" customHeight="1">
      <c r="A6" s="476"/>
      <c r="B6" s="472"/>
      <c r="C6" s="465"/>
      <c r="D6" s="465"/>
      <c r="E6" s="465"/>
      <c r="F6" s="465"/>
      <c r="G6" s="465"/>
      <c r="H6" s="468"/>
      <c r="I6" s="474"/>
      <c r="J6" s="171"/>
    </row>
    <row r="7" spans="1:10" s="70" customFormat="1" ht="20.100000000000001" customHeight="1">
      <c r="A7" s="476"/>
      <c r="B7" s="472"/>
      <c r="C7" s="465"/>
      <c r="D7" s="465"/>
      <c r="E7" s="465"/>
      <c r="F7" s="465"/>
      <c r="G7" s="465"/>
      <c r="H7" s="468"/>
      <c r="I7" s="474"/>
      <c r="J7" s="171"/>
    </row>
    <row r="8" spans="1:10" s="70" customFormat="1" ht="20.100000000000001" customHeight="1">
      <c r="A8" s="477"/>
      <c r="B8" s="473"/>
      <c r="C8" s="466"/>
      <c r="D8" s="466"/>
      <c r="E8" s="466"/>
      <c r="F8" s="466"/>
      <c r="G8" s="466"/>
      <c r="H8" s="469"/>
      <c r="I8" s="474"/>
      <c r="J8" s="171"/>
    </row>
    <row r="9" spans="1:10" s="70" customFormat="1" ht="35.1" customHeight="1">
      <c r="A9" s="242">
        <v>2017</v>
      </c>
      <c r="B9" s="9">
        <v>382488</v>
      </c>
      <c r="C9" s="71">
        <v>16888</v>
      </c>
      <c r="D9" s="71">
        <v>13966</v>
      </c>
      <c r="E9" s="71">
        <v>2723</v>
      </c>
      <c r="F9" s="71">
        <v>43941</v>
      </c>
      <c r="G9" s="71">
        <v>24134</v>
      </c>
      <c r="H9" s="71">
        <v>51117</v>
      </c>
      <c r="I9" s="73"/>
      <c r="J9" s="74"/>
    </row>
    <row r="10" spans="1:10" s="77" customFormat="1" ht="35.1" customHeight="1">
      <c r="A10" s="242">
        <v>2018</v>
      </c>
      <c r="B10" s="9">
        <v>414006</v>
      </c>
      <c r="C10" s="71">
        <v>19079</v>
      </c>
      <c r="D10" s="71">
        <v>10783</v>
      </c>
      <c r="E10" s="71">
        <v>4731</v>
      </c>
      <c r="F10" s="71">
        <v>44573</v>
      </c>
      <c r="G10" s="71">
        <v>27488</v>
      </c>
      <c r="H10" s="71">
        <v>55628</v>
      </c>
      <c r="I10" s="75"/>
      <c r="J10" s="76"/>
    </row>
    <row r="11" spans="1:10" s="77" customFormat="1" ht="35.1" customHeight="1">
      <c r="A11" s="242">
        <v>2019</v>
      </c>
      <c r="B11" s="9">
        <v>475333</v>
      </c>
      <c r="C11" s="71">
        <v>20842</v>
      </c>
      <c r="D11" s="71">
        <v>16040</v>
      </c>
      <c r="E11" s="71">
        <v>3581</v>
      </c>
      <c r="F11" s="71">
        <v>48241</v>
      </c>
      <c r="G11" s="71">
        <v>28229</v>
      </c>
      <c r="H11" s="71">
        <v>65840</v>
      </c>
      <c r="I11" s="75"/>
      <c r="J11" s="76"/>
    </row>
    <row r="12" spans="1:10" s="77" customFormat="1" ht="35.1" customHeight="1">
      <c r="A12" s="242">
        <v>2020</v>
      </c>
      <c r="B12" s="9">
        <v>468488</v>
      </c>
      <c r="C12" s="71">
        <v>18798</v>
      </c>
      <c r="D12" s="71">
        <v>26685</v>
      </c>
      <c r="E12" s="71">
        <v>3499</v>
      </c>
      <c r="F12" s="71">
        <v>37582</v>
      </c>
      <c r="G12" s="71">
        <v>23050</v>
      </c>
      <c r="H12" s="71">
        <v>80073</v>
      </c>
      <c r="I12" s="75"/>
      <c r="J12" s="76"/>
    </row>
    <row r="13" spans="1:10" s="77" customFormat="1" ht="35.1" customHeight="1" thickBot="1">
      <c r="A13" s="241">
        <v>2021</v>
      </c>
      <c r="B13" s="191">
        <f>SUM(C13:H13,A24:H24)</f>
        <v>479773</v>
      </c>
      <c r="C13" s="219">
        <v>23392</v>
      </c>
      <c r="D13" s="219">
        <v>13298</v>
      </c>
      <c r="E13" s="219">
        <v>1357</v>
      </c>
      <c r="F13" s="219">
        <v>21669</v>
      </c>
      <c r="G13" s="219">
        <v>32267</v>
      </c>
      <c r="H13" s="219">
        <v>89385</v>
      </c>
      <c r="I13" s="120"/>
    </row>
    <row r="14" spans="1:10" s="70" customFormat="1" ht="11.25">
      <c r="A14" s="81"/>
      <c r="B14" s="81"/>
      <c r="C14" s="81"/>
      <c r="D14" s="81"/>
      <c r="E14" s="81"/>
      <c r="F14" s="81"/>
      <c r="G14" s="81"/>
      <c r="H14" s="81"/>
    </row>
    <row r="15" spans="1:10" s="70" customFormat="1" ht="12" thickBot="1">
      <c r="A15" s="81"/>
      <c r="B15" s="81"/>
      <c r="C15" s="81"/>
      <c r="D15" s="81"/>
      <c r="E15" s="81"/>
      <c r="F15" s="81"/>
      <c r="G15" s="81"/>
      <c r="H15" s="81"/>
    </row>
    <row r="16" spans="1:10" s="70" customFormat="1" ht="20.100000000000001" customHeight="1">
      <c r="A16" s="471" t="s">
        <v>112</v>
      </c>
      <c r="B16" s="464" t="s">
        <v>277</v>
      </c>
      <c r="C16" s="464" t="s">
        <v>313</v>
      </c>
      <c r="D16" s="464" t="s">
        <v>276</v>
      </c>
      <c r="E16" s="464" t="s">
        <v>275</v>
      </c>
      <c r="F16" s="464" t="s">
        <v>281</v>
      </c>
      <c r="G16" s="464" t="s">
        <v>23</v>
      </c>
      <c r="H16" s="467" t="s">
        <v>86</v>
      </c>
    </row>
    <row r="17" spans="1:10" s="70" customFormat="1" ht="20.100000000000001" customHeight="1">
      <c r="A17" s="472"/>
      <c r="B17" s="465"/>
      <c r="C17" s="465"/>
      <c r="D17" s="465"/>
      <c r="E17" s="465"/>
      <c r="F17" s="465"/>
      <c r="G17" s="465"/>
      <c r="H17" s="468"/>
    </row>
    <row r="18" spans="1:10" s="70" customFormat="1" ht="20.100000000000001" customHeight="1">
      <c r="A18" s="472"/>
      <c r="B18" s="465"/>
      <c r="C18" s="465"/>
      <c r="D18" s="465"/>
      <c r="E18" s="465"/>
      <c r="F18" s="465"/>
      <c r="G18" s="465"/>
      <c r="H18" s="468"/>
    </row>
    <row r="19" spans="1:10" s="70" customFormat="1" ht="20.100000000000001" customHeight="1">
      <c r="A19" s="473"/>
      <c r="B19" s="466"/>
      <c r="C19" s="466"/>
      <c r="D19" s="466"/>
      <c r="E19" s="466"/>
      <c r="F19" s="466"/>
      <c r="G19" s="466"/>
      <c r="H19" s="469"/>
    </row>
    <row r="20" spans="1:10" s="70" customFormat="1" ht="35.1" customHeight="1">
      <c r="A20" s="71">
        <v>6470</v>
      </c>
      <c r="B20" s="71">
        <v>88203</v>
      </c>
      <c r="C20" s="71">
        <v>5046</v>
      </c>
      <c r="D20" s="71">
        <v>19276</v>
      </c>
      <c r="E20" s="71">
        <v>59677</v>
      </c>
      <c r="F20" s="71">
        <v>0</v>
      </c>
      <c r="G20" s="71">
        <v>4737</v>
      </c>
      <c r="H20" s="72">
        <v>46310</v>
      </c>
    </row>
    <row r="21" spans="1:10" s="70" customFormat="1" ht="35.1" customHeight="1">
      <c r="A21" s="71">
        <v>7516</v>
      </c>
      <c r="B21" s="71">
        <v>94171</v>
      </c>
      <c r="C21" s="71">
        <v>9700</v>
      </c>
      <c r="D21" s="71">
        <v>21374</v>
      </c>
      <c r="E21" s="71">
        <v>65644</v>
      </c>
      <c r="F21" s="71">
        <v>0</v>
      </c>
      <c r="G21" s="71">
        <v>4677</v>
      </c>
      <c r="H21" s="72">
        <v>48642</v>
      </c>
    </row>
    <row r="22" spans="1:10" s="70" customFormat="1" ht="35.1" customHeight="1">
      <c r="A22" s="71">
        <v>10948</v>
      </c>
      <c r="B22" s="71">
        <v>110891</v>
      </c>
      <c r="C22" s="71">
        <v>20809</v>
      </c>
      <c r="D22" s="71">
        <v>21676</v>
      </c>
      <c r="E22" s="71">
        <v>76193</v>
      </c>
      <c r="F22" s="71">
        <v>0</v>
      </c>
      <c r="G22" s="71">
        <v>1040</v>
      </c>
      <c r="H22" s="72">
        <v>51003</v>
      </c>
      <c r="I22" s="81"/>
    </row>
    <row r="23" spans="1:10" s="70" customFormat="1" ht="35.1" customHeight="1">
      <c r="A23" s="71">
        <v>10691</v>
      </c>
      <c r="B23" s="71">
        <v>109323</v>
      </c>
      <c r="C23" s="71">
        <v>20797</v>
      </c>
      <c r="D23" s="71">
        <v>18072</v>
      </c>
      <c r="E23" s="71">
        <v>65536</v>
      </c>
      <c r="F23" s="71">
        <v>0</v>
      </c>
      <c r="G23" s="71">
        <v>2015</v>
      </c>
      <c r="H23" s="72">
        <v>52367</v>
      </c>
      <c r="I23" s="81"/>
    </row>
    <row r="24" spans="1:10" s="70" customFormat="1" ht="35.1" customHeight="1" thickBot="1">
      <c r="A24" s="219">
        <v>7758</v>
      </c>
      <c r="B24" s="219">
        <v>125686</v>
      </c>
      <c r="C24" s="219">
        <v>18532</v>
      </c>
      <c r="D24" s="219">
        <v>19275</v>
      </c>
      <c r="E24" s="219">
        <v>70226</v>
      </c>
      <c r="F24" s="219">
        <v>0</v>
      </c>
      <c r="G24" s="219">
        <v>4230</v>
      </c>
      <c r="H24" s="232">
        <v>52698</v>
      </c>
      <c r="I24" s="81"/>
    </row>
    <row r="25" spans="1:10" s="77" customFormat="1" ht="12" customHeight="1">
      <c r="A25" s="38" t="s">
        <v>224</v>
      </c>
      <c r="B25" s="55"/>
      <c r="C25" s="78"/>
      <c r="D25" s="78"/>
      <c r="E25" s="78"/>
      <c r="F25" s="78"/>
      <c r="G25" s="78"/>
      <c r="H25" s="140" t="s">
        <v>262</v>
      </c>
      <c r="I25" s="75"/>
      <c r="J25" s="263"/>
    </row>
    <row r="26" spans="1:10" s="77" customFormat="1" ht="12" customHeight="1">
      <c r="A26" s="80" t="s">
        <v>175</v>
      </c>
      <c r="B26" s="10"/>
      <c r="C26" s="79"/>
      <c r="D26" s="79"/>
      <c r="E26" s="79"/>
      <c r="F26" s="79"/>
      <c r="G26" s="79"/>
      <c r="H26" s="79"/>
      <c r="I26" s="75"/>
      <c r="J26" s="263"/>
    </row>
    <row r="27" spans="1:10" s="70" customFormat="1" ht="12" customHeight="1">
      <c r="A27" s="243" t="s">
        <v>261</v>
      </c>
      <c r="D27" s="81"/>
      <c r="E27" s="81"/>
      <c r="F27" s="81"/>
      <c r="G27" s="81"/>
      <c r="H27" s="81"/>
    </row>
    <row r="28" spans="1:10" s="70" customFormat="1" ht="11.25">
      <c r="A28" s="81"/>
      <c r="B28" s="81"/>
      <c r="C28" s="81"/>
      <c r="D28" s="81"/>
      <c r="E28" s="81"/>
      <c r="F28" s="81"/>
      <c r="G28" s="81"/>
      <c r="H28" s="81"/>
      <c r="I28" s="81"/>
    </row>
    <row r="29" spans="1:10" s="70" customFormat="1" ht="11.25">
      <c r="A29" s="81"/>
      <c r="B29" s="81"/>
      <c r="C29" s="81"/>
      <c r="D29" s="81"/>
      <c r="E29" s="81"/>
      <c r="F29" s="81"/>
      <c r="G29" s="81"/>
      <c r="H29" s="81"/>
      <c r="I29" s="81"/>
    </row>
    <row r="30" spans="1:10" s="70" customFormat="1" ht="11.25">
      <c r="A30" s="81"/>
      <c r="B30" s="81"/>
      <c r="C30" s="81"/>
      <c r="D30" s="81"/>
      <c r="E30" s="81"/>
      <c r="F30" s="81"/>
      <c r="G30" s="81"/>
      <c r="H30" s="81"/>
      <c r="I30" s="81"/>
    </row>
    <row r="31" spans="1:10" s="70" customFormat="1" ht="11.25">
      <c r="A31" s="81"/>
      <c r="B31" s="81"/>
      <c r="C31" s="81"/>
      <c r="D31" s="81"/>
      <c r="E31" s="81"/>
      <c r="F31" s="81"/>
      <c r="G31" s="81"/>
      <c r="H31" s="81"/>
      <c r="I31" s="81"/>
    </row>
    <row r="32" spans="1:10" s="70" customFormat="1" ht="11.25">
      <c r="A32" s="81"/>
      <c r="B32" s="81"/>
      <c r="C32" s="81"/>
      <c r="D32" s="81"/>
      <c r="E32" s="81"/>
      <c r="F32" s="81"/>
      <c r="G32" s="81"/>
      <c r="H32" s="81"/>
      <c r="I32" s="81"/>
    </row>
    <row r="33" spans="1:9" s="70" customFormat="1" ht="11.25">
      <c r="A33" s="81"/>
      <c r="B33" s="81"/>
      <c r="C33" s="81"/>
      <c r="D33" s="81"/>
      <c r="E33" s="81"/>
      <c r="F33" s="81"/>
      <c r="G33" s="81"/>
      <c r="H33" s="81"/>
      <c r="I33" s="81"/>
    </row>
    <row r="34" spans="1:9" s="70" customFormat="1" ht="11.25">
      <c r="A34" s="81"/>
      <c r="B34" s="81"/>
      <c r="C34" s="81"/>
      <c r="D34" s="81"/>
      <c r="E34" s="81"/>
      <c r="F34" s="81"/>
      <c r="G34" s="81"/>
      <c r="H34" s="81"/>
      <c r="I34" s="81"/>
    </row>
    <row r="35" spans="1:9" s="70" customFormat="1" ht="11.25">
      <c r="A35" s="81"/>
      <c r="B35" s="81"/>
      <c r="C35" s="81"/>
      <c r="D35" s="81"/>
      <c r="E35" s="81"/>
      <c r="F35" s="81"/>
      <c r="G35" s="81"/>
      <c r="H35" s="81"/>
      <c r="I35" s="81"/>
    </row>
    <row r="36" spans="1:9" s="70" customFormat="1" ht="11.25">
      <c r="A36" s="81"/>
      <c r="B36" s="81"/>
      <c r="C36" s="81"/>
      <c r="D36" s="81"/>
      <c r="E36" s="81"/>
      <c r="F36" s="81"/>
      <c r="G36" s="81"/>
      <c r="H36" s="81"/>
      <c r="I36" s="81"/>
    </row>
    <row r="37" spans="1:9" s="70" customFormat="1" ht="11.25">
      <c r="A37" s="81"/>
      <c r="B37" s="81"/>
      <c r="C37" s="81"/>
      <c r="D37" s="81"/>
      <c r="E37" s="81"/>
      <c r="F37" s="81"/>
      <c r="G37" s="81"/>
      <c r="H37" s="81"/>
      <c r="I37" s="81"/>
    </row>
    <row r="38" spans="1:9" s="70" customFormat="1" ht="11.25">
      <c r="A38" s="81"/>
      <c r="B38" s="81"/>
      <c r="C38" s="81"/>
      <c r="D38" s="81"/>
      <c r="E38" s="81"/>
      <c r="F38" s="81"/>
      <c r="G38" s="81"/>
      <c r="H38" s="81"/>
      <c r="I38" s="81"/>
    </row>
    <row r="39" spans="1:9" s="70" customFormat="1" ht="11.25">
      <c r="A39" s="81"/>
      <c r="B39" s="81"/>
      <c r="C39" s="81"/>
      <c r="D39" s="81"/>
      <c r="E39" s="81"/>
      <c r="F39" s="81"/>
      <c r="G39" s="81"/>
      <c r="H39" s="81"/>
      <c r="I39" s="81"/>
    </row>
    <row r="40" spans="1:9" s="70" customFormat="1" ht="11.25">
      <c r="A40" s="81"/>
      <c r="B40" s="81"/>
      <c r="C40" s="81"/>
      <c r="D40" s="81"/>
      <c r="E40" s="81"/>
      <c r="F40" s="81"/>
      <c r="G40" s="81"/>
      <c r="H40" s="81"/>
      <c r="I40" s="81"/>
    </row>
    <row r="41" spans="1:9" s="70" customFormat="1" ht="11.25">
      <c r="A41" s="81"/>
      <c r="B41" s="81"/>
      <c r="C41" s="81"/>
      <c r="D41" s="81"/>
      <c r="E41" s="81"/>
      <c r="F41" s="81"/>
      <c r="G41" s="81"/>
      <c r="H41" s="81"/>
      <c r="I41" s="81"/>
    </row>
    <row r="42" spans="1:9" s="70" customFormat="1" ht="11.25">
      <c r="A42" s="81"/>
      <c r="B42" s="81"/>
      <c r="C42" s="81"/>
      <c r="D42" s="81"/>
      <c r="E42" s="81"/>
      <c r="F42" s="81"/>
      <c r="G42" s="81"/>
      <c r="H42" s="81"/>
      <c r="I42" s="81"/>
    </row>
    <row r="43" spans="1:9" s="70" customFormat="1" ht="11.25">
      <c r="A43" s="81"/>
      <c r="B43" s="81"/>
      <c r="C43" s="81"/>
      <c r="D43" s="81"/>
      <c r="E43" s="81"/>
      <c r="F43" s="81"/>
      <c r="G43" s="81"/>
      <c r="H43" s="81"/>
      <c r="I43" s="81"/>
    </row>
    <row r="44" spans="1:9" s="70" customFormat="1" ht="11.25">
      <c r="A44" s="81"/>
      <c r="B44" s="81"/>
      <c r="C44" s="81"/>
      <c r="D44" s="81"/>
      <c r="E44" s="81"/>
      <c r="F44" s="81"/>
      <c r="G44" s="81"/>
      <c r="H44" s="81"/>
      <c r="I44" s="81"/>
    </row>
    <row r="45" spans="1:9" s="70" customFormat="1" ht="11.25">
      <c r="A45" s="81"/>
      <c r="B45" s="81"/>
      <c r="C45" s="81"/>
      <c r="D45" s="81"/>
      <c r="E45" s="81"/>
      <c r="F45" s="81"/>
      <c r="G45" s="81"/>
      <c r="H45" s="81"/>
      <c r="I45" s="81"/>
    </row>
    <row r="46" spans="1:9" s="70" customFormat="1" ht="11.25">
      <c r="A46" s="81"/>
      <c r="B46" s="81"/>
      <c r="C46" s="81"/>
      <c r="D46" s="81"/>
      <c r="E46" s="81"/>
      <c r="F46" s="81"/>
      <c r="G46" s="81"/>
      <c r="H46" s="81"/>
      <c r="I46" s="81"/>
    </row>
    <row r="47" spans="1:9" s="70" customFormat="1" ht="11.25">
      <c r="A47" s="81"/>
      <c r="B47" s="81"/>
      <c r="C47" s="81"/>
      <c r="D47" s="81"/>
      <c r="E47" s="81"/>
      <c r="F47" s="81"/>
      <c r="G47" s="81"/>
      <c r="H47" s="81"/>
      <c r="I47" s="81"/>
    </row>
    <row r="48" spans="1:9" s="70" customFormat="1" ht="11.25">
      <c r="A48" s="81"/>
      <c r="B48" s="81"/>
      <c r="C48" s="81"/>
      <c r="D48" s="81"/>
      <c r="E48" s="81"/>
      <c r="F48" s="81"/>
      <c r="G48" s="81"/>
      <c r="H48" s="81"/>
      <c r="I48" s="81"/>
    </row>
    <row r="49" spans="1:9" s="70" customFormat="1" ht="11.25">
      <c r="A49" s="81"/>
      <c r="B49" s="81"/>
      <c r="C49" s="81"/>
      <c r="D49" s="81"/>
      <c r="E49" s="81"/>
      <c r="F49" s="81"/>
      <c r="G49" s="81"/>
      <c r="H49" s="81"/>
      <c r="I49" s="81"/>
    </row>
    <row r="50" spans="1:9" s="70" customFormat="1" ht="11.25">
      <c r="A50" s="81"/>
      <c r="B50" s="81"/>
      <c r="C50" s="81"/>
      <c r="D50" s="81"/>
      <c r="E50" s="81"/>
      <c r="F50" s="81"/>
      <c r="G50" s="81"/>
      <c r="H50" s="81"/>
      <c r="I50" s="81"/>
    </row>
    <row r="51" spans="1:9" s="70" customFormat="1" ht="11.25">
      <c r="A51" s="81"/>
      <c r="B51" s="81"/>
      <c r="C51" s="81"/>
      <c r="D51" s="81"/>
      <c r="E51" s="81"/>
      <c r="F51" s="81"/>
      <c r="G51" s="81"/>
      <c r="H51" s="81"/>
      <c r="I51" s="81"/>
    </row>
    <row r="52" spans="1:9" s="70" customFormat="1" ht="11.25">
      <c r="A52" s="81"/>
      <c r="B52" s="81"/>
      <c r="C52" s="81"/>
      <c r="D52" s="81"/>
      <c r="E52" s="81"/>
      <c r="F52" s="81"/>
      <c r="G52" s="81"/>
      <c r="H52" s="81"/>
      <c r="I52" s="81"/>
    </row>
    <row r="53" spans="1:9" s="70" customFormat="1" ht="11.25">
      <c r="A53" s="81"/>
      <c r="B53" s="81"/>
      <c r="C53" s="81"/>
      <c r="D53" s="81"/>
      <c r="E53" s="81"/>
      <c r="F53" s="81"/>
      <c r="G53" s="81"/>
      <c r="H53" s="81"/>
      <c r="I53" s="81"/>
    </row>
    <row r="54" spans="1:9" s="70" customFormat="1" ht="11.25">
      <c r="A54" s="81"/>
      <c r="B54" s="81"/>
      <c r="C54" s="81"/>
      <c r="D54" s="81"/>
      <c r="E54" s="81"/>
      <c r="F54" s="81"/>
      <c r="G54" s="81"/>
      <c r="H54" s="81"/>
      <c r="I54" s="81"/>
    </row>
    <row r="55" spans="1:9" s="70" customFormat="1" ht="11.25">
      <c r="A55" s="81"/>
      <c r="B55" s="81"/>
      <c r="C55" s="81"/>
      <c r="D55" s="81"/>
      <c r="E55" s="81"/>
      <c r="F55" s="81"/>
      <c r="G55" s="81"/>
      <c r="H55" s="81"/>
      <c r="I55" s="81"/>
    </row>
    <row r="56" spans="1:9" s="70" customFormat="1" ht="11.25">
      <c r="A56" s="81"/>
      <c r="B56" s="81"/>
      <c r="C56" s="81"/>
      <c r="D56" s="81"/>
      <c r="E56" s="81"/>
      <c r="F56" s="81"/>
      <c r="G56" s="81"/>
      <c r="H56" s="81"/>
      <c r="I56" s="81"/>
    </row>
    <row r="57" spans="1:9" s="70" customFormat="1" ht="11.25">
      <c r="A57" s="81"/>
      <c r="B57" s="81"/>
      <c r="C57" s="81"/>
      <c r="D57" s="81"/>
      <c r="E57" s="81"/>
      <c r="F57" s="81"/>
      <c r="G57" s="81"/>
      <c r="H57" s="81"/>
      <c r="I57" s="81"/>
    </row>
    <row r="58" spans="1:9" s="70" customFormat="1" ht="11.25">
      <c r="A58" s="81"/>
      <c r="B58" s="81"/>
      <c r="C58" s="81"/>
      <c r="D58" s="81"/>
      <c r="E58" s="81"/>
      <c r="F58" s="81"/>
      <c r="G58" s="81"/>
      <c r="H58" s="81"/>
      <c r="I58" s="81"/>
    </row>
    <row r="59" spans="1:9" s="70" customFormat="1" ht="11.25">
      <c r="A59" s="81"/>
      <c r="B59" s="81"/>
      <c r="C59" s="81"/>
      <c r="D59" s="81"/>
      <c r="E59" s="81"/>
      <c r="F59" s="81"/>
      <c r="G59" s="81"/>
      <c r="H59" s="81"/>
      <c r="I59" s="81"/>
    </row>
    <row r="60" spans="1:9" s="70" customFormat="1" ht="11.25">
      <c r="A60" s="81"/>
      <c r="B60" s="81"/>
      <c r="C60" s="81"/>
      <c r="D60" s="81"/>
      <c r="E60" s="81"/>
      <c r="F60" s="81"/>
      <c r="G60" s="81"/>
      <c r="H60" s="81"/>
      <c r="I60" s="81"/>
    </row>
    <row r="61" spans="1:9" s="70" customFormat="1" ht="11.25">
      <c r="A61" s="81"/>
      <c r="B61" s="81"/>
      <c r="C61" s="81"/>
      <c r="D61" s="81"/>
      <c r="E61" s="81"/>
      <c r="F61" s="81"/>
      <c r="G61" s="81"/>
      <c r="H61" s="81"/>
      <c r="I61" s="81"/>
    </row>
    <row r="62" spans="1:9" s="70" customFormat="1" ht="11.25">
      <c r="A62" s="81"/>
      <c r="B62" s="81"/>
      <c r="C62" s="81"/>
      <c r="D62" s="81"/>
      <c r="E62" s="81"/>
      <c r="F62" s="81"/>
      <c r="G62" s="81"/>
      <c r="H62" s="81"/>
      <c r="I62" s="81"/>
    </row>
    <row r="63" spans="1:9" s="70" customFormat="1" ht="11.25">
      <c r="A63" s="81"/>
      <c r="B63" s="81"/>
      <c r="C63" s="81"/>
      <c r="D63" s="81"/>
      <c r="E63" s="81"/>
      <c r="F63" s="81"/>
      <c r="G63" s="81"/>
      <c r="H63" s="81"/>
      <c r="I63" s="81"/>
    </row>
    <row r="64" spans="1:9" s="70" customFormat="1" ht="11.25">
      <c r="A64" s="81"/>
      <c r="B64" s="81"/>
      <c r="C64" s="81"/>
      <c r="D64" s="81"/>
      <c r="E64" s="81"/>
      <c r="F64" s="81"/>
      <c r="G64" s="81"/>
      <c r="H64" s="81"/>
      <c r="I64" s="81"/>
    </row>
    <row r="65" spans="1:9" s="70" customFormat="1" ht="11.25">
      <c r="A65" s="81"/>
      <c r="B65" s="81"/>
      <c r="C65" s="81"/>
      <c r="D65" s="81"/>
      <c r="E65" s="81"/>
      <c r="F65" s="81"/>
      <c r="G65" s="81"/>
      <c r="H65" s="81"/>
      <c r="I65" s="81"/>
    </row>
    <row r="66" spans="1:9" s="70" customFormat="1" ht="11.25">
      <c r="A66" s="81"/>
      <c r="B66" s="81"/>
      <c r="C66" s="81"/>
      <c r="D66" s="81"/>
      <c r="E66" s="81"/>
      <c r="F66" s="81"/>
      <c r="G66" s="81"/>
      <c r="H66" s="81"/>
      <c r="I66" s="81"/>
    </row>
    <row r="67" spans="1:9" s="70" customFormat="1" ht="11.25">
      <c r="A67" s="81"/>
      <c r="B67" s="81"/>
      <c r="C67" s="81"/>
      <c r="D67" s="81"/>
      <c r="E67" s="81"/>
      <c r="F67" s="81"/>
      <c r="G67" s="81"/>
      <c r="H67" s="81"/>
      <c r="I67" s="81"/>
    </row>
    <row r="68" spans="1:9" s="70" customFormat="1" ht="11.25">
      <c r="A68" s="81"/>
      <c r="B68" s="81"/>
      <c r="C68" s="81"/>
      <c r="D68" s="81"/>
      <c r="E68" s="81"/>
      <c r="F68" s="81"/>
      <c r="G68" s="81"/>
      <c r="H68" s="81"/>
      <c r="I68" s="81"/>
    </row>
  </sheetData>
  <mergeCells count="20">
    <mergeCell ref="A2:H2"/>
    <mergeCell ref="H5:H8"/>
    <mergeCell ref="G5:G8"/>
    <mergeCell ref="F5:F8"/>
    <mergeCell ref="A4:E4"/>
    <mergeCell ref="I5:I8"/>
    <mergeCell ref="A5:A8"/>
    <mergeCell ref="E5:E8"/>
    <mergeCell ref="B5:B8"/>
    <mergeCell ref="C5:C8"/>
    <mergeCell ref="D5:D8"/>
    <mergeCell ref="F16:F19"/>
    <mergeCell ref="G16:G19"/>
    <mergeCell ref="H16:H19"/>
    <mergeCell ref="A3:H3"/>
    <mergeCell ref="A16:A19"/>
    <mergeCell ref="B16:B19"/>
    <mergeCell ref="C16:C19"/>
    <mergeCell ref="D16:D19"/>
    <mergeCell ref="E16:E19"/>
  </mergeCells>
  <phoneticPr fontId="11" type="noConversion"/>
  <printOptions gridLinesSet="0"/>
  <pageMargins left="0.78740157480314965" right="0.78740157480314965" top="1.7716535433070868" bottom="0.78740157480314965" header="0" footer="0"/>
  <pageSetup paperSize="9" scale="78" pageOrder="overThenDown" orientation="portrait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72"/>
  <sheetViews>
    <sheetView showGridLines="0" view="pageBreakPreview" zoomScaleSheetLayoutView="100" workbookViewId="0">
      <selection activeCell="A5" sqref="A5:A9"/>
    </sheetView>
  </sheetViews>
  <sheetFormatPr defaultColWidth="9" defaultRowHeight="14.25"/>
  <cols>
    <col min="1" max="1" width="12.875" style="100" customWidth="1"/>
    <col min="2" max="2" width="9.5" style="93" customWidth="1"/>
    <col min="3" max="3" width="9.5" style="92" customWidth="1"/>
    <col min="4" max="4" width="9.875" style="112" customWidth="1"/>
    <col min="5" max="5" width="9.875" style="91" customWidth="1"/>
    <col min="6" max="6" width="9.5" style="91" customWidth="1"/>
    <col min="7" max="7" width="1.5" style="91" customWidth="1"/>
    <col min="8" max="8" width="27.125" style="100" customWidth="1"/>
    <col min="9" max="10" width="9" style="91"/>
    <col min="11" max="11" width="9.25" style="91" bestFit="1" customWidth="1"/>
    <col min="12" max="16384" width="9" style="91"/>
  </cols>
  <sheetData>
    <row r="1" spans="1:11" s="90" customFormat="1" ht="18" customHeight="1">
      <c r="A1" s="11"/>
      <c r="B1" s="89"/>
      <c r="C1" s="126"/>
      <c r="D1" s="59"/>
      <c r="H1" s="101"/>
    </row>
    <row r="2" spans="1:11" s="96" customFormat="1" ht="18" customHeight="1">
      <c r="A2" s="369" t="s">
        <v>19</v>
      </c>
      <c r="B2" s="369"/>
      <c r="C2" s="369"/>
      <c r="D2" s="369"/>
      <c r="E2" s="369"/>
      <c r="F2" s="369"/>
      <c r="G2" s="369"/>
      <c r="H2" s="369"/>
    </row>
    <row r="3" spans="1:11" s="97" customFormat="1" ht="18" customHeight="1">
      <c r="A3" s="369" t="s">
        <v>221</v>
      </c>
      <c r="B3" s="369"/>
      <c r="C3" s="369"/>
      <c r="D3" s="369"/>
      <c r="E3" s="369"/>
      <c r="F3" s="369"/>
      <c r="G3" s="369"/>
      <c r="H3" s="369"/>
    </row>
    <row r="4" spans="1:11" s="98" customFormat="1" ht="18" customHeight="1" thickBot="1">
      <c r="A4" s="98" t="s">
        <v>232</v>
      </c>
      <c r="B4" s="102"/>
      <c r="D4" s="61"/>
      <c r="H4" s="103" t="s">
        <v>234</v>
      </c>
    </row>
    <row r="5" spans="1:11" s="94" customFormat="1" ht="17.25" customHeight="1">
      <c r="A5" s="484" t="s">
        <v>8</v>
      </c>
      <c r="B5" s="482" t="s">
        <v>0</v>
      </c>
      <c r="C5" s="483"/>
      <c r="D5" s="480" t="s">
        <v>219</v>
      </c>
      <c r="E5" s="481"/>
      <c r="F5" s="342" t="s">
        <v>330</v>
      </c>
      <c r="G5" s="357"/>
      <c r="H5" s="485" t="s">
        <v>9</v>
      </c>
    </row>
    <row r="6" spans="1:11" s="94" customFormat="1" ht="17.25" customHeight="1">
      <c r="A6" s="349"/>
      <c r="B6" s="453" t="s">
        <v>235</v>
      </c>
      <c r="C6" s="303" t="s">
        <v>27</v>
      </c>
      <c r="D6" s="450" t="s">
        <v>235</v>
      </c>
      <c r="E6" s="303" t="s">
        <v>27</v>
      </c>
      <c r="F6" s="372"/>
      <c r="G6" s="359"/>
      <c r="H6" s="351"/>
    </row>
    <row r="7" spans="1:11" s="94" customFormat="1" ht="17.25" customHeight="1">
      <c r="A7" s="349"/>
      <c r="B7" s="454"/>
      <c r="C7" s="372"/>
      <c r="D7" s="451"/>
      <c r="E7" s="372"/>
      <c r="F7" s="372"/>
      <c r="G7" s="359"/>
      <c r="H7" s="351"/>
    </row>
    <row r="8" spans="1:11" s="94" customFormat="1" ht="17.25" customHeight="1">
      <c r="A8" s="349"/>
      <c r="B8" s="454"/>
      <c r="C8" s="372"/>
      <c r="D8" s="451"/>
      <c r="E8" s="372"/>
      <c r="F8" s="372"/>
      <c r="G8" s="359"/>
      <c r="H8" s="351"/>
    </row>
    <row r="9" spans="1:11" s="94" customFormat="1" ht="5.25" customHeight="1">
      <c r="A9" s="350"/>
      <c r="B9" s="455"/>
      <c r="C9" s="373"/>
      <c r="D9" s="452"/>
      <c r="E9" s="373"/>
      <c r="F9" s="373"/>
      <c r="G9" s="361"/>
      <c r="H9" s="486"/>
    </row>
    <row r="10" spans="1:11" s="19" customFormat="1" ht="23.25" customHeight="1">
      <c r="A10" s="195">
        <v>2017</v>
      </c>
      <c r="B10" s="27">
        <v>433552</v>
      </c>
      <c r="C10" s="203">
        <v>100</v>
      </c>
      <c r="D10" s="27">
        <v>347728</v>
      </c>
      <c r="E10" s="192">
        <v>100</v>
      </c>
      <c r="F10" s="194">
        <v>80.2</v>
      </c>
      <c r="G10" s="62"/>
      <c r="H10" s="195">
        <v>2017</v>
      </c>
      <c r="I10" s="94"/>
    </row>
    <row r="11" spans="1:11" s="15" customFormat="1" ht="23.25" customHeight="1">
      <c r="A11" s="195">
        <v>2018</v>
      </c>
      <c r="B11" s="27">
        <v>479673</v>
      </c>
      <c r="C11" s="203">
        <v>100</v>
      </c>
      <c r="D11" s="27">
        <v>368807</v>
      </c>
      <c r="E11" s="192">
        <v>100</v>
      </c>
      <c r="F11" s="194">
        <v>76.900000000000006</v>
      </c>
      <c r="G11" s="62"/>
      <c r="H11" s="195">
        <v>2018</v>
      </c>
      <c r="I11" s="7"/>
    </row>
    <row r="12" spans="1:11" s="15" customFormat="1" ht="23.25" customHeight="1">
      <c r="A12" s="195">
        <v>2019</v>
      </c>
      <c r="B12" s="27">
        <v>561047</v>
      </c>
      <c r="C12" s="203">
        <v>100</v>
      </c>
      <c r="D12" s="27">
        <v>417780</v>
      </c>
      <c r="E12" s="192">
        <v>100</v>
      </c>
      <c r="F12" s="194">
        <v>74.5</v>
      </c>
      <c r="G12" s="62"/>
      <c r="H12" s="195">
        <v>2019</v>
      </c>
      <c r="I12" s="7"/>
    </row>
    <row r="13" spans="1:11" s="19" customFormat="1" ht="23.25" customHeight="1">
      <c r="A13" s="198">
        <v>2020</v>
      </c>
      <c r="B13" s="27">
        <v>602265</v>
      </c>
      <c r="C13" s="203">
        <v>100.00000000000001</v>
      </c>
      <c r="D13" s="27">
        <v>476178</v>
      </c>
      <c r="E13" s="192">
        <v>100</v>
      </c>
      <c r="F13" s="194">
        <v>79.064531393987693</v>
      </c>
      <c r="G13" s="62"/>
      <c r="H13" s="198">
        <v>2020</v>
      </c>
      <c r="I13" s="94"/>
    </row>
    <row r="14" spans="1:11" s="15" customFormat="1" ht="23.25" customHeight="1">
      <c r="A14" s="199">
        <v>2021</v>
      </c>
      <c r="B14" s="189">
        <f>SUM(B16:B29)</f>
        <v>564980</v>
      </c>
      <c r="C14" s="202">
        <f>SUM(C16:C29)</f>
        <v>99.999999999999972</v>
      </c>
      <c r="D14" s="189">
        <f>SUM(D16:D29)</f>
        <v>455122</v>
      </c>
      <c r="E14" s="202">
        <f>SUM(E16:E29)</f>
        <v>100</v>
      </c>
      <c r="F14" s="211">
        <f>D14/B14*100</f>
        <v>80.555417890898795</v>
      </c>
      <c r="G14" s="148"/>
      <c r="H14" s="199">
        <v>2021</v>
      </c>
      <c r="I14" s="7"/>
    </row>
    <row r="15" spans="1:11" s="19" customFormat="1" ht="13.5" customHeight="1">
      <c r="A15" s="22"/>
      <c r="B15" s="27"/>
      <c r="C15" s="193"/>
      <c r="D15" s="27"/>
      <c r="E15" s="192"/>
      <c r="F15" s="210"/>
      <c r="G15" s="146"/>
      <c r="H15" s="22"/>
    </row>
    <row r="16" spans="1:11" s="19" customFormat="1" ht="28.5" customHeight="1">
      <c r="A16" s="63" t="s">
        <v>317</v>
      </c>
      <c r="B16" s="149">
        <v>26122</v>
      </c>
      <c r="C16" s="192">
        <f>B16/$B$14*100</f>
        <v>4.6235264965131506</v>
      </c>
      <c r="D16" s="27">
        <v>23738</v>
      </c>
      <c r="E16" s="192">
        <f>D16/$D$14*100</f>
        <v>5.2157443498666289</v>
      </c>
      <c r="F16" s="269">
        <f t="shared" ref="F16:F29" si="0">D16/B16*100</f>
        <v>90.87359313988209</v>
      </c>
      <c r="G16" s="62"/>
      <c r="H16" s="98" t="s">
        <v>154</v>
      </c>
      <c r="I16" s="94"/>
      <c r="K16" s="209"/>
    </row>
    <row r="17" spans="1:9" s="19" customFormat="1" ht="28.5" customHeight="1">
      <c r="A17" s="63" t="s">
        <v>318</v>
      </c>
      <c r="B17" s="149">
        <v>20823</v>
      </c>
      <c r="C17" s="192">
        <f t="shared" ref="C17:C29" si="1">B17/$B$14*100</f>
        <v>3.685617189989026</v>
      </c>
      <c r="D17" s="27">
        <v>13015</v>
      </c>
      <c r="E17" s="192">
        <f t="shared" ref="E17:E29" si="2">D17/$D$14*100</f>
        <v>2.8596727910318553</v>
      </c>
      <c r="F17" s="269">
        <f t="shared" si="0"/>
        <v>62.50300148873842</v>
      </c>
      <c r="G17" s="62"/>
      <c r="H17" s="64" t="s">
        <v>155</v>
      </c>
      <c r="I17" s="94"/>
    </row>
    <row r="18" spans="1:9" s="19" customFormat="1" ht="28.5" customHeight="1">
      <c r="A18" s="63" t="s">
        <v>319</v>
      </c>
      <c r="B18" s="149">
        <v>1358</v>
      </c>
      <c r="C18" s="192">
        <f t="shared" si="1"/>
        <v>0.24036249070763568</v>
      </c>
      <c r="D18" s="27">
        <v>1292</v>
      </c>
      <c r="E18" s="192">
        <f t="shared" si="2"/>
        <v>0.28387992670097251</v>
      </c>
      <c r="F18" s="269">
        <f t="shared" si="0"/>
        <v>95.139911634756984</v>
      </c>
      <c r="G18" s="62"/>
      <c r="H18" s="64" t="s">
        <v>156</v>
      </c>
      <c r="I18" s="94"/>
    </row>
    <row r="19" spans="1:9" s="19" customFormat="1" ht="28.5" customHeight="1">
      <c r="A19" s="63" t="s">
        <v>320</v>
      </c>
      <c r="B19" s="149">
        <v>46518</v>
      </c>
      <c r="C19" s="192">
        <f t="shared" si="1"/>
        <v>8.2335657899394654</v>
      </c>
      <c r="D19" s="27">
        <v>26602</v>
      </c>
      <c r="E19" s="192">
        <f t="shared" si="2"/>
        <v>5.8450261688074843</v>
      </c>
      <c r="F19" s="269">
        <f t="shared" si="0"/>
        <v>57.186465454232774</v>
      </c>
      <c r="G19" s="62"/>
      <c r="H19" s="64" t="s">
        <v>157</v>
      </c>
      <c r="I19" s="94"/>
    </row>
    <row r="20" spans="1:9" s="19" customFormat="1" ht="28.5" customHeight="1">
      <c r="A20" s="63" t="s">
        <v>321</v>
      </c>
      <c r="B20" s="149">
        <v>34554</v>
      </c>
      <c r="C20" s="192">
        <f t="shared" si="1"/>
        <v>6.1159687068568802</v>
      </c>
      <c r="D20" s="27">
        <v>31749</v>
      </c>
      <c r="E20" s="192">
        <f t="shared" si="2"/>
        <v>6.975931728195957</v>
      </c>
      <c r="F20" s="269">
        <f t="shared" si="0"/>
        <v>91.882271227643685</v>
      </c>
      <c r="G20" s="62"/>
      <c r="H20" s="98" t="s">
        <v>285</v>
      </c>
      <c r="I20" s="94"/>
    </row>
    <row r="21" spans="1:9" s="19" customFormat="1" ht="28.5" customHeight="1">
      <c r="A21" s="63" t="s">
        <v>322</v>
      </c>
      <c r="B21" s="149">
        <v>89495</v>
      </c>
      <c r="C21" s="192">
        <f t="shared" si="1"/>
        <v>15.840383730397537</v>
      </c>
      <c r="D21" s="27">
        <v>82908</v>
      </c>
      <c r="E21" s="192">
        <f t="shared" si="2"/>
        <v>18.216653996071383</v>
      </c>
      <c r="F21" s="269">
        <f>D21/B21*100</f>
        <v>92.639812280015647</v>
      </c>
      <c r="G21" s="62"/>
      <c r="H21" s="98" t="s">
        <v>158</v>
      </c>
      <c r="I21" s="94"/>
    </row>
    <row r="22" spans="1:9" s="94" customFormat="1" ht="28.5" customHeight="1">
      <c r="A22" s="63" t="s">
        <v>323</v>
      </c>
      <c r="B22" s="149">
        <v>9831</v>
      </c>
      <c r="C22" s="192">
        <f t="shared" si="1"/>
        <v>1.7400615951007115</v>
      </c>
      <c r="D22" s="27">
        <v>8917</v>
      </c>
      <c r="E22" s="192">
        <f t="shared" si="2"/>
        <v>1.9592548811088017</v>
      </c>
      <c r="F22" s="269">
        <f t="shared" si="0"/>
        <v>90.702878649170998</v>
      </c>
      <c r="G22" s="62"/>
      <c r="H22" s="98" t="s">
        <v>159</v>
      </c>
    </row>
    <row r="23" spans="1:9" s="94" customFormat="1" ht="28.5" customHeight="1">
      <c r="A23" s="63" t="s">
        <v>324</v>
      </c>
      <c r="B23" s="149">
        <v>140707</v>
      </c>
      <c r="C23" s="192">
        <f t="shared" si="1"/>
        <v>24.904775390279301</v>
      </c>
      <c r="D23" s="27">
        <v>116444</v>
      </c>
      <c r="E23" s="192">
        <f t="shared" si="2"/>
        <v>25.585227697188884</v>
      </c>
      <c r="F23" s="269">
        <f t="shared" si="0"/>
        <v>82.756366065654163</v>
      </c>
      <c r="G23" s="62"/>
      <c r="H23" s="98" t="s">
        <v>284</v>
      </c>
    </row>
    <row r="24" spans="1:9" s="94" customFormat="1" ht="28.5" customHeight="1">
      <c r="A24" s="63" t="s">
        <v>342</v>
      </c>
      <c r="B24" s="149">
        <v>30430</v>
      </c>
      <c r="C24" s="192">
        <f t="shared" si="1"/>
        <v>5.3860313639420863</v>
      </c>
      <c r="D24" s="27">
        <v>16680</v>
      </c>
      <c r="E24" s="192">
        <f t="shared" si="2"/>
        <v>3.6649513756750935</v>
      </c>
      <c r="F24" s="269">
        <f t="shared" si="0"/>
        <v>54.814327965823203</v>
      </c>
      <c r="G24" s="62"/>
      <c r="H24" s="98" t="s">
        <v>283</v>
      </c>
    </row>
    <row r="25" spans="1:9" s="94" customFormat="1" ht="28.5" customHeight="1">
      <c r="A25" s="63" t="s">
        <v>325</v>
      </c>
      <c r="B25" s="149">
        <v>22196</v>
      </c>
      <c r="C25" s="192">
        <f t="shared" si="1"/>
        <v>3.9286346419342277</v>
      </c>
      <c r="D25" s="27">
        <v>17907</v>
      </c>
      <c r="E25" s="192">
        <f t="shared" si="2"/>
        <v>3.9345494175188191</v>
      </c>
      <c r="F25" s="269">
        <f t="shared" si="0"/>
        <v>80.676698504235006</v>
      </c>
      <c r="G25" s="62"/>
      <c r="H25" s="98" t="s">
        <v>282</v>
      </c>
    </row>
    <row r="26" spans="1:9" s="94" customFormat="1" ht="28.5" customHeight="1">
      <c r="A26" s="63" t="s">
        <v>326</v>
      </c>
      <c r="B26" s="149">
        <v>87095</v>
      </c>
      <c r="C26" s="192">
        <f t="shared" si="1"/>
        <v>15.415589932386986</v>
      </c>
      <c r="D26" s="27">
        <v>66369</v>
      </c>
      <c r="E26" s="192">
        <f t="shared" si="2"/>
        <v>14.58268332447124</v>
      </c>
      <c r="F26" s="269">
        <f t="shared" si="0"/>
        <v>76.202996727711124</v>
      </c>
      <c r="G26" s="62"/>
      <c r="H26" s="98" t="s">
        <v>160</v>
      </c>
    </row>
    <row r="27" spans="1:9" s="94" customFormat="1" ht="28.5" customHeight="1">
      <c r="A27" s="63" t="s">
        <v>327</v>
      </c>
      <c r="B27" s="149">
        <v>0</v>
      </c>
      <c r="C27" s="192">
        <f t="shared" si="1"/>
        <v>0</v>
      </c>
      <c r="D27" s="149">
        <v>0</v>
      </c>
      <c r="E27" s="192">
        <f t="shared" si="2"/>
        <v>0</v>
      </c>
      <c r="F27" s="269">
        <v>0</v>
      </c>
      <c r="G27" s="149"/>
      <c r="H27" s="98" t="s">
        <v>161</v>
      </c>
    </row>
    <row r="28" spans="1:9" s="94" customFormat="1" ht="28.5" customHeight="1">
      <c r="A28" s="63" t="s">
        <v>328</v>
      </c>
      <c r="B28" s="149">
        <v>3153</v>
      </c>
      <c r="C28" s="192">
        <f t="shared" si="1"/>
        <v>0.55807285213635882</v>
      </c>
      <c r="D28" s="27">
        <v>0</v>
      </c>
      <c r="E28" s="192">
        <f t="shared" si="2"/>
        <v>0</v>
      </c>
      <c r="F28" s="269">
        <f t="shared" si="0"/>
        <v>0</v>
      </c>
      <c r="G28" s="62"/>
      <c r="H28" s="98" t="s">
        <v>162</v>
      </c>
    </row>
    <row r="29" spans="1:9" s="94" customFormat="1" ht="28.5" customHeight="1" thickBot="1">
      <c r="A29" s="65" t="s">
        <v>329</v>
      </c>
      <c r="B29" s="233">
        <v>52698</v>
      </c>
      <c r="C29" s="192">
        <f t="shared" si="1"/>
        <v>9.32740981981663</v>
      </c>
      <c r="D29" s="234">
        <v>49501</v>
      </c>
      <c r="E29" s="192">
        <f t="shared" si="2"/>
        <v>10.876424343362878</v>
      </c>
      <c r="F29" s="269">
        <f t="shared" si="0"/>
        <v>93.933356104596001</v>
      </c>
      <c r="G29" s="150"/>
      <c r="H29" s="12" t="s">
        <v>163</v>
      </c>
    </row>
    <row r="30" spans="1:9" s="268" customFormat="1" ht="14.25" customHeight="1">
      <c r="A30" s="264" t="s">
        <v>25</v>
      </c>
      <c r="B30" s="265"/>
      <c r="C30" s="264"/>
      <c r="D30" s="266"/>
      <c r="E30" s="264"/>
      <c r="F30" s="264"/>
      <c r="G30" s="264"/>
      <c r="H30" s="267" t="s">
        <v>28</v>
      </c>
    </row>
    <row r="31" spans="1:9" s="94" customFormat="1" ht="11.25">
      <c r="A31" s="99"/>
      <c r="B31" s="110"/>
      <c r="C31" s="99"/>
      <c r="D31" s="111"/>
      <c r="H31" s="99"/>
    </row>
    <row r="32" spans="1:9" s="94" customFormat="1" ht="11.25">
      <c r="A32" s="99"/>
      <c r="B32" s="110"/>
      <c r="C32" s="99"/>
      <c r="D32" s="111"/>
      <c r="H32" s="99"/>
    </row>
    <row r="33" spans="1:8" s="94" customFormat="1" ht="11.25">
      <c r="A33" s="99"/>
      <c r="B33" s="110"/>
      <c r="C33" s="99"/>
      <c r="D33" s="111"/>
      <c r="H33" s="99"/>
    </row>
    <row r="34" spans="1:8" s="94" customFormat="1" ht="11.25">
      <c r="A34" s="99"/>
      <c r="B34" s="110"/>
      <c r="C34" s="99"/>
      <c r="D34" s="111"/>
      <c r="H34" s="99"/>
    </row>
    <row r="35" spans="1:8" s="94" customFormat="1" ht="11.25">
      <c r="A35" s="99"/>
      <c r="B35" s="110"/>
      <c r="C35" s="99"/>
      <c r="D35" s="111"/>
      <c r="H35" s="99"/>
    </row>
    <row r="36" spans="1:8" s="94" customFormat="1" ht="11.25">
      <c r="A36" s="99"/>
      <c r="B36" s="110"/>
      <c r="C36" s="99"/>
      <c r="D36" s="111"/>
      <c r="H36" s="99"/>
    </row>
    <row r="37" spans="1:8" s="94" customFormat="1" ht="11.25">
      <c r="A37" s="99"/>
      <c r="B37" s="110"/>
      <c r="C37" s="99"/>
      <c r="D37" s="111"/>
      <c r="H37" s="99"/>
    </row>
    <row r="38" spans="1:8" s="94" customFormat="1" ht="11.25">
      <c r="A38" s="99"/>
      <c r="B38" s="110"/>
      <c r="C38" s="99"/>
      <c r="D38" s="111"/>
      <c r="H38" s="99"/>
    </row>
    <row r="39" spans="1:8" s="94" customFormat="1" ht="11.25">
      <c r="A39" s="99"/>
      <c r="B39" s="110"/>
      <c r="C39" s="99"/>
      <c r="D39" s="111"/>
      <c r="H39" s="99"/>
    </row>
    <row r="40" spans="1:8" s="94" customFormat="1" ht="11.25">
      <c r="A40" s="99"/>
      <c r="B40" s="110"/>
      <c r="C40" s="99"/>
      <c r="D40" s="111"/>
      <c r="H40" s="99"/>
    </row>
    <row r="41" spans="1:8" s="94" customFormat="1" ht="11.25">
      <c r="A41" s="99"/>
      <c r="B41" s="110"/>
      <c r="C41" s="99"/>
      <c r="D41" s="111"/>
      <c r="H41" s="99"/>
    </row>
    <row r="42" spans="1:8" s="94" customFormat="1" ht="11.25">
      <c r="A42" s="99"/>
      <c r="B42" s="110"/>
      <c r="C42" s="99"/>
      <c r="D42" s="111"/>
      <c r="H42" s="99"/>
    </row>
    <row r="43" spans="1:8" s="94" customFormat="1" ht="11.25">
      <c r="A43" s="99"/>
      <c r="B43" s="110"/>
      <c r="C43" s="99"/>
      <c r="D43" s="111"/>
      <c r="H43" s="99"/>
    </row>
    <row r="44" spans="1:8" s="94" customFormat="1" ht="11.25">
      <c r="A44" s="99"/>
      <c r="B44" s="110"/>
      <c r="C44" s="99"/>
      <c r="D44" s="111"/>
      <c r="H44" s="99"/>
    </row>
    <row r="45" spans="1:8" s="94" customFormat="1" ht="11.25">
      <c r="A45" s="99"/>
      <c r="B45" s="110"/>
      <c r="C45" s="99"/>
      <c r="D45" s="111"/>
      <c r="H45" s="99"/>
    </row>
    <row r="46" spans="1:8" s="94" customFormat="1" ht="11.25">
      <c r="A46" s="99"/>
      <c r="B46" s="110"/>
      <c r="C46" s="99"/>
      <c r="D46" s="111"/>
      <c r="H46" s="99"/>
    </row>
    <row r="47" spans="1:8" s="94" customFormat="1" ht="11.25">
      <c r="A47" s="99"/>
      <c r="B47" s="110"/>
      <c r="C47" s="99"/>
      <c r="D47" s="111"/>
      <c r="H47" s="99"/>
    </row>
    <row r="48" spans="1:8" s="94" customFormat="1" ht="11.25">
      <c r="A48" s="99"/>
      <c r="B48" s="110"/>
      <c r="C48" s="99"/>
      <c r="D48" s="111"/>
      <c r="H48" s="99"/>
    </row>
    <row r="49" spans="1:8" s="94" customFormat="1" ht="11.25">
      <c r="A49" s="99"/>
      <c r="B49" s="110"/>
      <c r="C49" s="99"/>
      <c r="D49" s="111"/>
      <c r="H49" s="99"/>
    </row>
    <row r="50" spans="1:8" s="94" customFormat="1" ht="11.25">
      <c r="A50" s="99"/>
      <c r="B50" s="110"/>
      <c r="C50" s="99"/>
      <c r="D50" s="111"/>
      <c r="H50" s="99"/>
    </row>
    <row r="51" spans="1:8" s="94" customFormat="1" ht="11.25">
      <c r="A51" s="99"/>
      <c r="B51" s="110"/>
      <c r="C51" s="99"/>
      <c r="D51" s="111"/>
      <c r="H51" s="99"/>
    </row>
    <row r="52" spans="1:8" s="94" customFormat="1" ht="11.25">
      <c r="A52" s="99"/>
      <c r="B52" s="110"/>
      <c r="C52" s="99"/>
      <c r="D52" s="111"/>
      <c r="H52" s="99"/>
    </row>
    <row r="53" spans="1:8" s="94" customFormat="1" ht="11.25">
      <c r="A53" s="99"/>
      <c r="B53" s="110"/>
      <c r="C53" s="99"/>
      <c r="D53" s="111"/>
      <c r="H53" s="99"/>
    </row>
    <row r="54" spans="1:8" s="94" customFormat="1" ht="11.25">
      <c r="A54" s="99"/>
      <c r="B54" s="110"/>
      <c r="C54" s="99"/>
      <c r="D54" s="111"/>
      <c r="H54" s="99"/>
    </row>
    <row r="55" spans="1:8" s="94" customFormat="1" ht="11.25">
      <c r="A55" s="99"/>
      <c r="B55" s="110"/>
      <c r="C55" s="99"/>
      <c r="D55" s="111"/>
      <c r="H55" s="99"/>
    </row>
    <row r="56" spans="1:8" s="94" customFormat="1" ht="11.25">
      <c r="A56" s="99"/>
      <c r="B56" s="110"/>
      <c r="C56" s="99"/>
      <c r="D56" s="111"/>
      <c r="H56" s="99"/>
    </row>
    <row r="57" spans="1:8" s="94" customFormat="1" ht="11.25">
      <c r="A57" s="99"/>
      <c r="B57" s="110"/>
      <c r="C57" s="99"/>
      <c r="D57" s="111"/>
      <c r="H57" s="99"/>
    </row>
    <row r="58" spans="1:8" s="94" customFormat="1" ht="11.25">
      <c r="A58" s="99"/>
      <c r="B58" s="110"/>
      <c r="C58" s="99"/>
      <c r="D58" s="111"/>
      <c r="H58" s="99"/>
    </row>
    <row r="59" spans="1:8" s="94" customFormat="1" ht="11.25">
      <c r="A59" s="99"/>
      <c r="B59" s="110"/>
      <c r="C59" s="99"/>
      <c r="D59" s="111"/>
      <c r="H59" s="99"/>
    </row>
    <row r="60" spans="1:8" s="94" customFormat="1" ht="11.25">
      <c r="A60" s="99"/>
      <c r="B60" s="110"/>
      <c r="C60" s="99"/>
      <c r="D60" s="111"/>
      <c r="H60" s="99"/>
    </row>
    <row r="61" spans="1:8" s="94" customFormat="1" ht="11.25">
      <c r="A61" s="99"/>
      <c r="B61" s="110"/>
      <c r="C61" s="99"/>
      <c r="D61" s="111"/>
      <c r="H61" s="99"/>
    </row>
    <row r="62" spans="1:8" s="94" customFormat="1" ht="11.25">
      <c r="A62" s="99"/>
      <c r="B62" s="110"/>
      <c r="C62" s="99"/>
      <c r="D62" s="111"/>
      <c r="H62" s="99"/>
    </row>
    <row r="63" spans="1:8" s="94" customFormat="1" ht="11.25">
      <c r="A63" s="99"/>
      <c r="B63" s="110"/>
      <c r="C63" s="99"/>
      <c r="D63" s="111"/>
      <c r="H63" s="99"/>
    </row>
    <row r="64" spans="1:8" s="94" customFormat="1" ht="11.25">
      <c r="A64" s="99"/>
      <c r="B64" s="110"/>
      <c r="C64" s="99"/>
      <c r="D64" s="111"/>
      <c r="H64" s="99"/>
    </row>
    <row r="65" spans="1:8" s="94" customFormat="1" ht="11.25">
      <c r="A65" s="99"/>
      <c r="B65" s="110"/>
      <c r="C65" s="99"/>
      <c r="D65" s="111"/>
      <c r="H65" s="99"/>
    </row>
    <row r="66" spans="1:8" s="94" customFormat="1" ht="11.25">
      <c r="A66" s="99"/>
      <c r="B66" s="110"/>
      <c r="C66" s="99"/>
      <c r="D66" s="111"/>
      <c r="H66" s="99"/>
    </row>
    <row r="67" spans="1:8" s="94" customFormat="1" ht="11.25">
      <c r="A67" s="99"/>
      <c r="B67" s="110"/>
      <c r="C67" s="99"/>
      <c r="D67" s="111"/>
      <c r="H67" s="99"/>
    </row>
    <row r="68" spans="1:8" s="94" customFormat="1" ht="11.25">
      <c r="A68" s="99"/>
      <c r="B68" s="110"/>
      <c r="C68" s="99"/>
      <c r="D68" s="111"/>
      <c r="H68" s="99"/>
    </row>
    <row r="69" spans="1:8" s="94" customFormat="1" ht="11.25">
      <c r="A69" s="99"/>
      <c r="B69" s="110"/>
      <c r="C69" s="99"/>
      <c r="D69" s="111"/>
      <c r="H69" s="99"/>
    </row>
    <row r="70" spans="1:8" s="94" customFormat="1" ht="11.25">
      <c r="A70" s="99"/>
      <c r="B70" s="110"/>
      <c r="C70" s="99"/>
      <c r="D70" s="111"/>
      <c r="H70" s="99"/>
    </row>
    <row r="71" spans="1:8" s="94" customFormat="1" ht="11.25">
      <c r="A71" s="99"/>
      <c r="B71" s="110"/>
      <c r="C71" s="99"/>
      <c r="D71" s="111"/>
      <c r="H71" s="99"/>
    </row>
    <row r="72" spans="1:8" s="94" customFormat="1" ht="11.25">
      <c r="A72" s="99"/>
      <c r="B72" s="110"/>
      <c r="C72" s="99"/>
      <c r="D72" s="111"/>
      <c r="H72" s="99"/>
    </row>
  </sheetData>
  <mergeCells count="12">
    <mergeCell ref="D6:D9"/>
    <mergeCell ref="D5:E5"/>
    <mergeCell ref="B5:C5"/>
    <mergeCell ref="G5:G9"/>
    <mergeCell ref="A2:H2"/>
    <mergeCell ref="C6:C9"/>
    <mergeCell ref="A5:A9"/>
    <mergeCell ref="F5:F9"/>
    <mergeCell ref="H5:H9"/>
    <mergeCell ref="E6:E9"/>
    <mergeCell ref="B6:B9"/>
    <mergeCell ref="A3:H3"/>
  </mergeCells>
  <phoneticPr fontId="3" type="noConversion"/>
  <printOptions gridLinesSet="0"/>
  <pageMargins left="0.78740157480314965" right="0.78740157480314965" top="1.7716535433070868" bottom="0.78740157480314965" header="0" footer="0"/>
  <pageSetup paperSize="9" scale="70" pageOrder="overThenDown" orientation="portrait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104"/>
  <sheetViews>
    <sheetView showGridLines="0" view="pageBreakPreview" workbookViewId="0">
      <selection activeCell="A5" sqref="A5:A8"/>
    </sheetView>
  </sheetViews>
  <sheetFormatPr defaultColWidth="9" defaultRowHeight="14.25"/>
  <cols>
    <col min="1" max="1" width="22.375" style="100" customWidth="1"/>
    <col min="2" max="4" width="15.375" style="133" customWidth="1"/>
    <col min="5" max="5" width="15.375" style="92" customWidth="1"/>
    <col min="6" max="16384" width="9" style="91"/>
  </cols>
  <sheetData>
    <row r="1" spans="1:5" s="90" customFormat="1" ht="18" customHeight="1">
      <c r="A1" s="52"/>
      <c r="B1" s="121"/>
      <c r="C1" s="121"/>
      <c r="D1" s="121"/>
      <c r="E1" s="101"/>
    </row>
    <row r="2" spans="1:5" s="96" customFormat="1" ht="18" customHeight="1">
      <c r="A2" s="369" t="s">
        <v>20</v>
      </c>
      <c r="B2" s="369"/>
      <c r="C2" s="369"/>
      <c r="D2" s="369"/>
      <c r="E2" s="369"/>
    </row>
    <row r="3" spans="1:5" s="97" customFormat="1" ht="18" customHeight="1">
      <c r="A3" s="369" t="s">
        <v>59</v>
      </c>
      <c r="B3" s="369"/>
      <c r="C3" s="369"/>
      <c r="D3" s="369"/>
      <c r="E3" s="369"/>
    </row>
    <row r="4" spans="1:5" s="98" customFormat="1" ht="18" customHeight="1" thickBot="1">
      <c r="A4" s="12" t="s">
        <v>54</v>
      </c>
      <c r="B4" s="53"/>
      <c r="C4" s="53"/>
      <c r="D4" s="12"/>
      <c r="E4" s="54" t="s">
        <v>53</v>
      </c>
    </row>
    <row r="5" spans="1:5" s="94" customFormat="1" ht="12" customHeight="1">
      <c r="A5" s="274" t="s">
        <v>40</v>
      </c>
      <c r="B5" s="337" t="s">
        <v>41</v>
      </c>
      <c r="C5" s="334" t="s">
        <v>42</v>
      </c>
      <c r="D5" s="322" t="s">
        <v>43</v>
      </c>
      <c r="E5" s="357" t="s">
        <v>44</v>
      </c>
    </row>
    <row r="6" spans="1:5" s="94" customFormat="1" ht="12" customHeight="1">
      <c r="A6" s="275"/>
      <c r="B6" s="492"/>
      <c r="C6" s="490"/>
      <c r="D6" s="490"/>
      <c r="E6" s="488"/>
    </row>
    <row r="7" spans="1:5" s="94" customFormat="1" ht="12" customHeight="1">
      <c r="A7" s="275"/>
      <c r="B7" s="492"/>
      <c r="C7" s="490"/>
      <c r="D7" s="490"/>
      <c r="E7" s="488"/>
    </row>
    <row r="8" spans="1:5" s="94" customFormat="1" ht="10.5" customHeight="1">
      <c r="A8" s="276"/>
      <c r="B8" s="493"/>
      <c r="C8" s="491"/>
      <c r="D8" s="491"/>
      <c r="E8" s="489"/>
    </row>
    <row r="9" spans="1:5" s="94" customFormat="1" ht="24.95" customHeight="1">
      <c r="A9" s="155">
        <v>2017</v>
      </c>
      <c r="B9" s="31">
        <v>8</v>
      </c>
      <c r="C9" s="31">
        <v>46448</v>
      </c>
      <c r="D9" s="31">
        <v>49215</v>
      </c>
      <c r="E9" s="31">
        <v>35058</v>
      </c>
    </row>
    <row r="10" spans="1:5" s="94" customFormat="1" ht="24.95" customHeight="1">
      <c r="A10" s="155">
        <v>2018</v>
      </c>
      <c r="B10" s="31">
        <v>8</v>
      </c>
      <c r="C10" s="31">
        <v>55719</v>
      </c>
      <c r="D10" s="31">
        <v>56612</v>
      </c>
      <c r="E10" s="31">
        <v>43160</v>
      </c>
    </row>
    <row r="11" spans="1:5" s="94" customFormat="1" ht="24.95" customHeight="1">
      <c r="A11" s="155">
        <v>2019</v>
      </c>
      <c r="B11" s="31">
        <v>8</v>
      </c>
      <c r="C11" s="31">
        <v>35989</v>
      </c>
      <c r="D11" s="31">
        <v>38034</v>
      </c>
      <c r="E11" s="31">
        <v>24313</v>
      </c>
    </row>
    <row r="12" spans="1:5" s="94" customFormat="1" ht="24.95" customHeight="1">
      <c r="A12" s="198">
        <v>2020</v>
      </c>
      <c r="B12" s="31">
        <v>8</v>
      </c>
      <c r="C12" s="31">
        <v>33685</v>
      </c>
      <c r="D12" s="31">
        <v>39914</v>
      </c>
      <c r="E12" s="31">
        <v>25585</v>
      </c>
    </row>
    <row r="13" spans="1:5" s="94" customFormat="1" ht="24.95" customHeight="1">
      <c r="A13" s="199">
        <v>2021</v>
      </c>
      <c r="B13" s="55">
        <f>SUM(B15:B22)</f>
        <v>8</v>
      </c>
      <c r="C13" s="55">
        <f>SUM(C15:C22)</f>
        <v>29323</v>
      </c>
      <c r="D13" s="55">
        <f t="shared" ref="D13" si="0">SUM(D15:D22)</f>
        <v>39930</v>
      </c>
      <c r="E13" s="55">
        <v>25571</v>
      </c>
    </row>
    <row r="14" spans="1:5" s="94" customFormat="1" ht="21" customHeight="1">
      <c r="A14" s="22"/>
      <c r="B14" s="31"/>
      <c r="C14" s="31"/>
      <c r="D14" s="31"/>
      <c r="E14" s="31"/>
    </row>
    <row r="15" spans="1:5" s="94" customFormat="1" ht="30" customHeight="1">
      <c r="A15" s="56" t="s">
        <v>331</v>
      </c>
      <c r="B15" s="31">
        <v>1</v>
      </c>
      <c r="C15" s="31">
        <v>15103</v>
      </c>
      <c r="D15" s="31">
        <v>23354</v>
      </c>
      <c r="E15" s="9" t="s">
        <v>169</v>
      </c>
    </row>
    <row r="16" spans="1:5" s="94" customFormat="1" ht="30" customHeight="1">
      <c r="A16" s="56" t="s">
        <v>332</v>
      </c>
      <c r="B16" s="31">
        <v>1</v>
      </c>
      <c r="C16" s="31">
        <v>11164</v>
      </c>
      <c r="D16" s="31">
        <v>12276</v>
      </c>
      <c r="E16" s="9" t="s">
        <v>169</v>
      </c>
    </row>
    <row r="17" spans="1:5" s="94" customFormat="1" ht="30" customHeight="1">
      <c r="A17" s="56" t="s">
        <v>333</v>
      </c>
      <c r="B17" s="31">
        <v>1</v>
      </c>
      <c r="C17" s="31">
        <v>812</v>
      </c>
      <c r="D17" s="31">
        <v>817</v>
      </c>
      <c r="E17" s="9" t="s">
        <v>169</v>
      </c>
    </row>
    <row r="18" spans="1:5" s="94" customFormat="1" ht="30" customHeight="1">
      <c r="A18" s="56" t="s">
        <v>334</v>
      </c>
      <c r="B18" s="31">
        <v>1</v>
      </c>
      <c r="C18" s="31">
        <v>560</v>
      </c>
      <c r="D18" s="31">
        <v>1179</v>
      </c>
      <c r="E18" s="9" t="s">
        <v>169</v>
      </c>
    </row>
    <row r="19" spans="1:5" s="94" customFormat="1" ht="30" customHeight="1">
      <c r="A19" s="56" t="s">
        <v>335</v>
      </c>
      <c r="B19" s="31">
        <v>1</v>
      </c>
      <c r="C19" s="31">
        <v>51</v>
      </c>
      <c r="D19" s="31">
        <v>103</v>
      </c>
      <c r="E19" s="9" t="s">
        <v>169</v>
      </c>
    </row>
    <row r="20" spans="1:5" s="94" customFormat="1" ht="30" customHeight="1">
      <c r="A20" s="56" t="s">
        <v>336</v>
      </c>
      <c r="B20" s="31">
        <v>1</v>
      </c>
      <c r="C20" s="31">
        <v>734</v>
      </c>
      <c r="D20" s="31">
        <v>1115</v>
      </c>
      <c r="E20" s="9" t="s">
        <v>169</v>
      </c>
    </row>
    <row r="21" spans="1:5" s="94" customFormat="1" ht="30" customHeight="1">
      <c r="A21" s="56" t="s">
        <v>337</v>
      </c>
      <c r="B21" s="31">
        <v>1</v>
      </c>
      <c r="C21" s="31">
        <v>894</v>
      </c>
      <c r="D21" s="31">
        <v>1082</v>
      </c>
      <c r="E21" s="9" t="s">
        <v>169</v>
      </c>
    </row>
    <row r="22" spans="1:5" s="94" customFormat="1" ht="30" customHeight="1" thickBot="1">
      <c r="A22" s="57" t="s">
        <v>338</v>
      </c>
      <c r="B22" s="235">
        <v>1</v>
      </c>
      <c r="C22" s="235">
        <v>5</v>
      </c>
      <c r="D22" s="235">
        <v>4</v>
      </c>
      <c r="E22" s="235" t="s">
        <v>169</v>
      </c>
    </row>
    <row r="23" spans="1:5" s="249" customFormat="1" ht="12" customHeight="1">
      <c r="A23" s="38" t="s">
        <v>25</v>
      </c>
      <c r="B23" s="64"/>
      <c r="C23" s="64"/>
      <c r="D23" s="64"/>
      <c r="E23" s="260" t="s">
        <v>24</v>
      </c>
    </row>
    <row r="24" spans="1:5" s="94" customFormat="1" ht="11.25">
      <c r="A24" s="487"/>
      <c r="B24" s="487"/>
      <c r="C24" s="58"/>
      <c r="D24" s="58"/>
      <c r="E24" s="99"/>
    </row>
    <row r="25" spans="1:5" s="94" customFormat="1" ht="11.25">
      <c r="A25" s="99"/>
      <c r="B25" s="58"/>
      <c r="C25" s="58"/>
      <c r="D25" s="58"/>
      <c r="E25" s="99"/>
    </row>
    <row r="26" spans="1:5" s="94" customFormat="1" ht="11.25">
      <c r="A26" s="99"/>
      <c r="B26" s="58"/>
      <c r="C26" s="58"/>
      <c r="D26" s="58"/>
      <c r="E26" s="99"/>
    </row>
    <row r="27" spans="1:5" s="94" customFormat="1" ht="11.25">
      <c r="A27" s="99"/>
      <c r="B27" s="58"/>
      <c r="C27" s="58"/>
      <c r="D27" s="58"/>
      <c r="E27" s="99"/>
    </row>
    <row r="28" spans="1:5" s="94" customFormat="1" ht="11.25">
      <c r="A28" s="99"/>
      <c r="B28" s="58"/>
      <c r="C28" s="58"/>
      <c r="D28" s="58"/>
      <c r="E28" s="99"/>
    </row>
    <row r="29" spans="1:5" s="94" customFormat="1" ht="11.25">
      <c r="A29" s="99"/>
      <c r="B29" s="58"/>
      <c r="C29" s="58"/>
      <c r="D29" s="58"/>
      <c r="E29" s="99"/>
    </row>
    <row r="30" spans="1:5" s="94" customFormat="1" ht="11.25">
      <c r="A30" s="99"/>
      <c r="B30" s="58"/>
      <c r="C30" s="58"/>
      <c r="D30" s="58"/>
      <c r="E30" s="99"/>
    </row>
    <row r="31" spans="1:5" s="94" customFormat="1" ht="11.25">
      <c r="A31" s="99"/>
      <c r="B31" s="58"/>
      <c r="C31" s="58"/>
      <c r="D31" s="58"/>
      <c r="E31" s="99"/>
    </row>
    <row r="32" spans="1:5" s="94" customFormat="1" ht="11.25">
      <c r="A32" s="99"/>
      <c r="B32" s="58"/>
      <c r="C32" s="58"/>
      <c r="D32" s="58"/>
      <c r="E32" s="99"/>
    </row>
    <row r="33" spans="1:5" s="94" customFormat="1" ht="11.25">
      <c r="A33" s="99"/>
      <c r="B33" s="58"/>
      <c r="C33" s="58"/>
      <c r="D33" s="58"/>
      <c r="E33" s="99"/>
    </row>
    <row r="34" spans="1:5" s="94" customFormat="1" ht="11.25">
      <c r="A34" s="99"/>
      <c r="B34" s="58"/>
      <c r="C34" s="58"/>
      <c r="D34" s="58"/>
      <c r="E34" s="99"/>
    </row>
    <row r="35" spans="1:5" s="94" customFormat="1" ht="11.25">
      <c r="A35" s="99"/>
      <c r="B35" s="58"/>
      <c r="C35" s="58"/>
      <c r="D35" s="58"/>
      <c r="E35" s="99"/>
    </row>
    <row r="36" spans="1:5" s="94" customFormat="1" ht="11.25">
      <c r="A36" s="99"/>
      <c r="B36" s="58"/>
      <c r="C36" s="58"/>
      <c r="D36" s="58"/>
      <c r="E36" s="99"/>
    </row>
    <row r="37" spans="1:5" s="94" customFormat="1" ht="11.25">
      <c r="A37" s="99"/>
      <c r="B37" s="58"/>
      <c r="C37" s="58"/>
      <c r="D37" s="58"/>
      <c r="E37" s="99"/>
    </row>
    <row r="38" spans="1:5" s="94" customFormat="1" ht="11.25">
      <c r="A38" s="99"/>
      <c r="B38" s="58"/>
      <c r="C38" s="58"/>
      <c r="D38" s="58"/>
      <c r="E38" s="99"/>
    </row>
    <row r="39" spans="1:5" s="94" customFormat="1" ht="11.25">
      <c r="A39" s="99"/>
      <c r="B39" s="58"/>
      <c r="C39" s="58"/>
      <c r="D39" s="58"/>
      <c r="E39" s="99"/>
    </row>
    <row r="40" spans="1:5" s="94" customFormat="1" ht="11.25">
      <c r="A40" s="99"/>
      <c r="B40" s="58"/>
      <c r="C40" s="58"/>
      <c r="D40" s="58"/>
      <c r="E40" s="99"/>
    </row>
    <row r="41" spans="1:5" s="94" customFormat="1" ht="11.25">
      <c r="A41" s="99"/>
      <c r="B41" s="58"/>
      <c r="C41" s="58"/>
      <c r="D41" s="58"/>
      <c r="E41" s="99"/>
    </row>
    <row r="42" spans="1:5" s="94" customFormat="1" ht="11.25">
      <c r="A42" s="99"/>
      <c r="B42" s="58"/>
      <c r="C42" s="58"/>
      <c r="D42" s="58"/>
      <c r="E42" s="99"/>
    </row>
    <row r="43" spans="1:5" s="94" customFormat="1" ht="11.25">
      <c r="A43" s="99"/>
      <c r="B43" s="58"/>
      <c r="C43" s="58"/>
      <c r="D43" s="58"/>
      <c r="E43" s="99"/>
    </row>
    <row r="44" spans="1:5" s="94" customFormat="1" ht="11.25">
      <c r="A44" s="99"/>
      <c r="B44" s="58"/>
      <c r="C44" s="58"/>
      <c r="D44" s="58"/>
      <c r="E44" s="99"/>
    </row>
    <row r="45" spans="1:5" s="94" customFormat="1" ht="11.25">
      <c r="A45" s="99"/>
      <c r="B45" s="58"/>
      <c r="C45" s="58"/>
      <c r="D45" s="58"/>
      <c r="E45" s="99"/>
    </row>
    <row r="46" spans="1:5" s="94" customFormat="1" ht="11.25">
      <c r="A46" s="99"/>
      <c r="B46" s="58"/>
      <c r="C46" s="58"/>
      <c r="D46" s="58"/>
      <c r="E46" s="99"/>
    </row>
    <row r="47" spans="1:5" s="94" customFormat="1" ht="11.25">
      <c r="A47" s="99"/>
      <c r="B47" s="58"/>
      <c r="C47" s="58"/>
      <c r="D47" s="58"/>
      <c r="E47" s="99"/>
    </row>
    <row r="48" spans="1:5" s="94" customFormat="1" ht="11.25">
      <c r="A48" s="99"/>
      <c r="B48" s="58"/>
      <c r="C48" s="58"/>
      <c r="D48" s="58"/>
      <c r="E48" s="99"/>
    </row>
    <row r="49" spans="1:5" s="94" customFormat="1" ht="11.25">
      <c r="A49" s="99"/>
      <c r="B49" s="58"/>
      <c r="C49" s="58"/>
      <c r="D49" s="58"/>
      <c r="E49" s="99"/>
    </row>
    <row r="50" spans="1:5" s="94" customFormat="1" ht="11.25">
      <c r="A50" s="99"/>
      <c r="B50" s="58"/>
      <c r="C50" s="58"/>
      <c r="D50" s="58"/>
      <c r="E50" s="99"/>
    </row>
    <row r="51" spans="1:5" s="94" customFormat="1" ht="11.25">
      <c r="A51" s="99"/>
      <c r="B51" s="58"/>
      <c r="C51" s="58"/>
      <c r="D51" s="58"/>
      <c r="E51" s="99"/>
    </row>
    <row r="52" spans="1:5" s="94" customFormat="1" ht="11.25">
      <c r="A52" s="99"/>
      <c r="B52" s="58"/>
      <c r="C52" s="58"/>
      <c r="D52" s="58"/>
      <c r="E52" s="99"/>
    </row>
    <row r="53" spans="1:5" s="94" customFormat="1" ht="11.25">
      <c r="A53" s="99"/>
      <c r="B53" s="58"/>
      <c r="C53" s="58"/>
      <c r="D53" s="58"/>
      <c r="E53" s="99"/>
    </row>
    <row r="54" spans="1:5" s="94" customFormat="1" ht="11.25">
      <c r="A54" s="99"/>
      <c r="B54" s="58"/>
      <c r="C54" s="58"/>
      <c r="D54" s="58"/>
      <c r="E54" s="99"/>
    </row>
    <row r="55" spans="1:5" s="94" customFormat="1" ht="11.25">
      <c r="A55" s="99"/>
      <c r="B55" s="58"/>
      <c r="C55" s="58"/>
      <c r="D55" s="58"/>
      <c r="E55" s="99"/>
    </row>
    <row r="56" spans="1:5" s="94" customFormat="1" ht="11.25">
      <c r="A56" s="99"/>
      <c r="B56" s="58"/>
      <c r="C56" s="58"/>
      <c r="D56" s="58"/>
      <c r="E56" s="99"/>
    </row>
    <row r="57" spans="1:5" s="94" customFormat="1" ht="11.25">
      <c r="A57" s="99"/>
      <c r="B57" s="58"/>
      <c r="C57" s="58"/>
      <c r="D57" s="58"/>
      <c r="E57" s="99"/>
    </row>
    <row r="58" spans="1:5" s="94" customFormat="1" ht="11.25">
      <c r="A58" s="99"/>
      <c r="B58" s="58"/>
      <c r="C58" s="58"/>
      <c r="D58" s="58"/>
      <c r="E58" s="99"/>
    </row>
    <row r="59" spans="1:5" s="94" customFormat="1" ht="11.25">
      <c r="A59" s="99"/>
      <c r="B59" s="58"/>
      <c r="C59" s="58"/>
      <c r="D59" s="58"/>
      <c r="E59" s="99"/>
    </row>
    <row r="60" spans="1:5" s="94" customFormat="1" ht="11.25">
      <c r="A60" s="99"/>
      <c r="B60" s="58"/>
      <c r="C60" s="58"/>
      <c r="D60" s="58"/>
      <c r="E60" s="99"/>
    </row>
    <row r="61" spans="1:5" s="94" customFormat="1" ht="11.25">
      <c r="A61" s="99"/>
      <c r="B61" s="58"/>
      <c r="C61" s="58"/>
      <c r="D61" s="58"/>
      <c r="E61" s="99"/>
    </row>
    <row r="62" spans="1:5" s="94" customFormat="1" ht="11.25">
      <c r="A62" s="99"/>
      <c r="B62" s="58"/>
      <c r="C62" s="58"/>
      <c r="D62" s="58"/>
      <c r="E62" s="99"/>
    </row>
    <row r="63" spans="1:5" s="94" customFormat="1" ht="11.25">
      <c r="A63" s="99"/>
      <c r="B63" s="58"/>
      <c r="C63" s="58"/>
      <c r="D63" s="58"/>
      <c r="E63" s="99"/>
    </row>
    <row r="64" spans="1:5" s="94" customFormat="1" ht="11.25">
      <c r="A64" s="99"/>
      <c r="B64" s="58"/>
      <c r="C64" s="58"/>
      <c r="D64" s="58"/>
      <c r="E64" s="99"/>
    </row>
    <row r="65" spans="1:5" s="94" customFormat="1" ht="11.25">
      <c r="A65" s="99"/>
      <c r="B65" s="58"/>
      <c r="C65" s="58"/>
      <c r="D65" s="58"/>
      <c r="E65" s="99"/>
    </row>
    <row r="66" spans="1:5" s="94" customFormat="1" ht="11.25">
      <c r="A66" s="99"/>
      <c r="B66" s="58"/>
      <c r="C66" s="58"/>
      <c r="D66" s="58"/>
      <c r="E66" s="99"/>
    </row>
    <row r="67" spans="1:5" s="94" customFormat="1" ht="11.25">
      <c r="A67" s="99"/>
      <c r="B67" s="58"/>
      <c r="C67" s="58"/>
      <c r="D67" s="58"/>
      <c r="E67" s="99"/>
    </row>
    <row r="68" spans="1:5" s="94" customFormat="1" ht="11.25">
      <c r="A68" s="99"/>
      <c r="B68" s="58"/>
      <c r="C68" s="58"/>
      <c r="D68" s="58"/>
      <c r="E68" s="99"/>
    </row>
    <row r="69" spans="1:5" s="94" customFormat="1" ht="11.25">
      <c r="A69" s="99"/>
      <c r="B69" s="58"/>
      <c r="C69" s="58"/>
      <c r="D69" s="58"/>
      <c r="E69" s="99"/>
    </row>
    <row r="70" spans="1:5" s="94" customFormat="1" ht="11.25">
      <c r="A70" s="99"/>
      <c r="B70" s="58"/>
      <c r="C70" s="58"/>
      <c r="D70" s="58"/>
      <c r="E70" s="99"/>
    </row>
    <row r="71" spans="1:5" s="94" customFormat="1" ht="11.25">
      <c r="A71" s="99"/>
      <c r="B71" s="58"/>
      <c r="C71" s="58"/>
      <c r="D71" s="58"/>
      <c r="E71" s="99"/>
    </row>
    <row r="72" spans="1:5" s="94" customFormat="1" ht="11.25">
      <c r="A72" s="99"/>
      <c r="B72" s="58"/>
      <c r="C72" s="58"/>
      <c r="D72" s="58"/>
      <c r="E72" s="99"/>
    </row>
    <row r="73" spans="1:5" s="94" customFormat="1" ht="11.25">
      <c r="A73" s="99"/>
      <c r="B73" s="58"/>
      <c r="C73" s="58"/>
      <c r="D73" s="58"/>
      <c r="E73" s="99"/>
    </row>
    <row r="74" spans="1:5" s="94" customFormat="1" ht="11.25">
      <c r="A74" s="99"/>
      <c r="B74" s="58"/>
      <c r="C74" s="58"/>
      <c r="D74" s="58"/>
      <c r="E74" s="99"/>
    </row>
    <row r="75" spans="1:5" s="94" customFormat="1" ht="11.25">
      <c r="A75" s="99"/>
      <c r="B75" s="58"/>
      <c r="C75" s="58"/>
      <c r="D75" s="58"/>
      <c r="E75" s="99"/>
    </row>
    <row r="76" spans="1:5" s="94" customFormat="1" ht="11.25">
      <c r="A76" s="99"/>
      <c r="B76" s="58"/>
      <c r="C76" s="58"/>
      <c r="D76" s="58"/>
      <c r="E76" s="99"/>
    </row>
    <row r="77" spans="1:5" s="94" customFormat="1" ht="11.25">
      <c r="A77" s="99"/>
      <c r="B77" s="58"/>
      <c r="C77" s="58"/>
      <c r="D77" s="58"/>
      <c r="E77" s="99"/>
    </row>
    <row r="78" spans="1:5" s="94" customFormat="1" ht="11.25">
      <c r="A78" s="99"/>
      <c r="B78" s="58"/>
      <c r="C78" s="58"/>
      <c r="D78" s="58"/>
      <c r="E78" s="99"/>
    </row>
    <row r="79" spans="1:5" s="94" customFormat="1" ht="11.25">
      <c r="A79" s="99"/>
      <c r="B79" s="58"/>
      <c r="C79" s="58"/>
      <c r="D79" s="58"/>
      <c r="E79" s="99"/>
    </row>
    <row r="80" spans="1:5" s="94" customFormat="1" ht="11.25">
      <c r="A80" s="99"/>
      <c r="B80" s="58"/>
      <c r="C80" s="58"/>
      <c r="D80" s="58"/>
      <c r="E80" s="99"/>
    </row>
    <row r="81" spans="1:5" s="94" customFormat="1" ht="11.25">
      <c r="A81" s="99"/>
      <c r="B81" s="58"/>
      <c r="C81" s="58"/>
      <c r="D81" s="58"/>
      <c r="E81" s="99"/>
    </row>
    <row r="82" spans="1:5" s="94" customFormat="1" ht="11.25">
      <c r="A82" s="99"/>
      <c r="B82" s="58"/>
      <c r="C82" s="58"/>
      <c r="D82" s="58"/>
      <c r="E82" s="99"/>
    </row>
    <row r="83" spans="1:5" s="94" customFormat="1" ht="11.25">
      <c r="A83" s="99"/>
      <c r="B83" s="58"/>
      <c r="C83" s="58"/>
      <c r="D83" s="58"/>
      <c r="E83" s="99"/>
    </row>
    <row r="84" spans="1:5" s="94" customFormat="1" ht="11.25">
      <c r="A84" s="99"/>
      <c r="B84" s="58"/>
      <c r="C84" s="58"/>
      <c r="D84" s="58"/>
      <c r="E84" s="99"/>
    </row>
    <row r="85" spans="1:5" s="94" customFormat="1" ht="11.25">
      <c r="A85" s="99"/>
      <c r="B85" s="58"/>
      <c r="C85" s="58"/>
      <c r="D85" s="58"/>
      <c r="E85" s="99"/>
    </row>
    <row r="86" spans="1:5" s="94" customFormat="1" ht="11.25">
      <c r="A86" s="99"/>
      <c r="B86" s="58"/>
      <c r="C86" s="58"/>
      <c r="D86" s="58"/>
      <c r="E86" s="99"/>
    </row>
    <row r="87" spans="1:5" s="94" customFormat="1" ht="11.25">
      <c r="A87" s="99"/>
      <c r="B87" s="58"/>
      <c r="C87" s="58"/>
      <c r="D87" s="58"/>
      <c r="E87" s="99"/>
    </row>
    <row r="88" spans="1:5" s="94" customFormat="1" ht="11.25">
      <c r="A88" s="99"/>
      <c r="B88" s="58"/>
      <c r="C88" s="58"/>
      <c r="D88" s="58"/>
      <c r="E88" s="99"/>
    </row>
    <row r="89" spans="1:5" s="94" customFormat="1" ht="11.25">
      <c r="A89" s="99"/>
      <c r="B89" s="58"/>
      <c r="C89" s="58"/>
      <c r="D89" s="58"/>
      <c r="E89" s="99"/>
    </row>
    <row r="90" spans="1:5" s="94" customFormat="1" ht="11.25">
      <c r="A90" s="99"/>
      <c r="B90" s="58"/>
      <c r="C90" s="58"/>
      <c r="D90" s="58"/>
      <c r="E90" s="99"/>
    </row>
    <row r="91" spans="1:5" s="94" customFormat="1" ht="11.25">
      <c r="A91" s="99"/>
      <c r="B91" s="58"/>
      <c r="C91" s="58"/>
      <c r="D91" s="58"/>
      <c r="E91" s="99"/>
    </row>
    <row r="92" spans="1:5" s="94" customFormat="1" ht="11.25">
      <c r="A92" s="99"/>
      <c r="B92" s="58"/>
      <c r="C92" s="58"/>
      <c r="D92" s="58"/>
      <c r="E92" s="99"/>
    </row>
    <row r="93" spans="1:5" s="94" customFormat="1" ht="11.25">
      <c r="A93" s="99"/>
      <c r="B93" s="58"/>
      <c r="C93" s="58"/>
      <c r="D93" s="58"/>
      <c r="E93" s="99"/>
    </row>
    <row r="94" spans="1:5" s="94" customFormat="1" ht="11.25">
      <c r="A94" s="99"/>
      <c r="B94" s="58"/>
      <c r="C94" s="58"/>
      <c r="D94" s="58"/>
      <c r="E94" s="99"/>
    </row>
    <row r="95" spans="1:5" s="94" customFormat="1" ht="11.25">
      <c r="A95" s="99"/>
      <c r="B95" s="58"/>
      <c r="C95" s="58"/>
      <c r="D95" s="58"/>
      <c r="E95" s="99"/>
    </row>
    <row r="96" spans="1:5" s="94" customFormat="1" ht="11.25">
      <c r="A96" s="99"/>
      <c r="B96" s="58"/>
      <c r="C96" s="58"/>
      <c r="D96" s="58"/>
      <c r="E96" s="99"/>
    </row>
    <row r="97" spans="1:5" s="94" customFormat="1" ht="11.25">
      <c r="A97" s="99"/>
      <c r="B97" s="58"/>
      <c r="C97" s="58"/>
      <c r="D97" s="58"/>
      <c r="E97" s="99"/>
    </row>
    <row r="98" spans="1:5" s="94" customFormat="1" ht="11.25">
      <c r="A98" s="99"/>
      <c r="B98" s="58"/>
      <c r="C98" s="58"/>
      <c r="D98" s="58"/>
      <c r="E98" s="99"/>
    </row>
    <row r="99" spans="1:5" s="94" customFormat="1" ht="11.25">
      <c r="A99" s="99"/>
      <c r="B99" s="58"/>
      <c r="C99" s="58"/>
      <c r="D99" s="58"/>
      <c r="E99" s="99"/>
    </row>
    <row r="100" spans="1:5" s="94" customFormat="1" ht="11.25">
      <c r="A100" s="99"/>
      <c r="B100" s="58"/>
      <c r="C100" s="58"/>
      <c r="D100" s="58"/>
      <c r="E100" s="99"/>
    </row>
    <row r="101" spans="1:5" s="94" customFormat="1" ht="11.25">
      <c r="A101" s="99"/>
      <c r="B101" s="58"/>
      <c r="C101" s="58"/>
      <c r="D101" s="58"/>
      <c r="E101" s="99"/>
    </row>
    <row r="102" spans="1:5" s="94" customFormat="1" ht="11.25">
      <c r="A102" s="99"/>
      <c r="B102" s="58"/>
      <c r="C102" s="58"/>
      <c r="D102" s="58"/>
      <c r="E102" s="99"/>
    </row>
    <row r="103" spans="1:5" s="94" customFormat="1" ht="11.25">
      <c r="A103" s="99"/>
      <c r="B103" s="58"/>
      <c r="C103" s="58"/>
      <c r="D103" s="58"/>
      <c r="E103" s="99"/>
    </row>
    <row r="104" spans="1:5" s="94" customFormat="1" ht="11.25">
      <c r="A104" s="99"/>
      <c r="B104" s="58"/>
      <c r="C104" s="58"/>
      <c r="D104" s="58"/>
      <c r="E104" s="99"/>
    </row>
  </sheetData>
  <mergeCells count="8">
    <mergeCell ref="A24:B24"/>
    <mergeCell ref="A2:E2"/>
    <mergeCell ref="A3:E3"/>
    <mergeCell ref="A5:A8"/>
    <mergeCell ref="E5:E8"/>
    <mergeCell ref="D5:D8"/>
    <mergeCell ref="C5:C8"/>
    <mergeCell ref="B5:B8"/>
  </mergeCells>
  <phoneticPr fontId="3" type="noConversion"/>
  <printOptions gridLinesSet="0"/>
  <pageMargins left="0.78740157480314965" right="0.78740157480314965" top="1.7716535433070868" bottom="0.78740157480314965" header="0" footer="0"/>
  <pageSetup paperSize="9" scale="88" pageOrder="overThenDown" orientation="portrait" verticalDpi="300" r:id="rId1"/>
  <headerFooter alignWithMargins="0"/>
  <colBreaks count="1" manualBreakCount="1">
    <brk id="5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J92"/>
  <sheetViews>
    <sheetView showGridLines="0" view="pageBreakPreview" zoomScaleSheetLayoutView="100" workbookViewId="0">
      <selection activeCell="A5" sqref="A5:A8"/>
    </sheetView>
  </sheetViews>
  <sheetFormatPr defaultColWidth="9" defaultRowHeight="14.25"/>
  <cols>
    <col min="1" max="1" width="16.125" style="24" customWidth="1"/>
    <col min="2" max="2" width="7.25" style="92" customWidth="1"/>
    <col min="3" max="3" width="9.625" style="92" customWidth="1"/>
    <col min="4" max="4" width="8.375" style="91" customWidth="1"/>
    <col min="5" max="5" width="8.125" style="167" customWidth="1"/>
    <col min="6" max="6" width="8.25" style="167" customWidth="1"/>
    <col min="7" max="7" width="9.5" style="168" customWidth="1"/>
    <col min="8" max="8" width="27.375" style="100" customWidth="1"/>
    <col min="9" max="16384" width="9" style="91"/>
  </cols>
  <sheetData>
    <row r="1" spans="1:10" s="90" customFormat="1" ht="18" customHeight="1">
      <c r="A1" s="11"/>
      <c r="B1" s="126"/>
      <c r="C1" s="126"/>
      <c r="E1" s="160"/>
      <c r="F1" s="160"/>
      <c r="G1" s="159"/>
    </row>
    <row r="2" spans="1:10" s="96" customFormat="1" ht="18" customHeight="1">
      <c r="A2" s="297" t="s">
        <v>113</v>
      </c>
      <c r="B2" s="297"/>
      <c r="C2" s="297"/>
      <c r="D2" s="297"/>
      <c r="E2" s="297"/>
      <c r="F2" s="297"/>
      <c r="G2" s="297"/>
      <c r="H2" s="297"/>
    </row>
    <row r="3" spans="1:10" s="97" customFormat="1" ht="18" customHeight="1">
      <c r="A3" s="326" t="s">
        <v>114</v>
      </c>
      <c r="B3" s="326"/>
      <c r="C3" s="326"/>
      <c r="D3" s="326"/>
      <c r="E3" s="326"/>
      <c r="F3" s="326"/>
      <c r="G3" s="326"/>
      <c r="H3" s="326"/>
    </row>
    <row r="4" spans="1:10" s="98" customFormat="1" ht="18" customHeight="1" thickBot="1">
      <c r="A4" s="12" t="s">
        <v>115</v>
      </c>
      <c r="B4" s="12"/>
      <c r="C4" s="12"/>
      <c r="D4" s="12"/>
      <c r="E4" s="13"/>
      <c r="F4" s="13"/>
      <c r="H4" s="14" t="s">
        <v>116</v>
      </c>
    </row>
    <row r="5" spans="1:10" s="94" customFormat="1" ht="18" customHeight="1">
      <c r="A5" s="494" t="s">
        <v>117</v>
      </c>
      <c r="B5" s="337" t="s">
        <v>118</v>
      </c>
      <c r="C5" s="334" t="s">
        <v>119</v>
      </c>
      <c r="D5" s="334" t="s">
        <v>120</v>
      </c>
      <c r="E5" s="457" t="s">
        <v>121</v>
      </c>
      <c r="F5" s="456" t="s">
        <v>122</v>
      </c>
      <c r="G5" s="497" t="s">
        <v>123</v>
      </c>
      <c r="H5" s="498" t="s">
        <v>124</v>
      </c>
    </row>
    <row r="6" spans="1:10" s="94" customFormat="1" ht="18" customHeight="1">
      <c r="A6" s="495"/>
      <c r="B6" s="492"/>
      <c r="C6" s="490"/>
      <c r="D6" s="335"/>
      <c r="E6" s="454"/>
      <c r="F6" s="490"/>
      <c r="G6" s="490"/>
      <c r="H6" s="499"/>
    </row>
    <row r="7" spans="1:10" s="94" customFormat="1" ht="18" customHeight="1">
      <c r="A7" s="495"/>
      <c r="B7" s="492"/>
      <c r="C7" s="490"/>
      <c r="D7" s="335"/>
      <c r="E7" s="454"/>
      <c r="F7" s="490"/>
      <c r="G7" s="490"/>
      <c r="H7" s="499"/>
    </row>
    <row r="8" spans="1:10" s="94" customFormat="1" ht="18" customHeight="1">
      <c r="A8" s="496"/>
      <c r="B8" s="493"/>
      <c r="C8" s="491"/>
      <c r="D8" s="336"/>
      <c r="E8" s="455"/>
      <c r="F8" s="491"/>
      <c r="G8" s="491"/>
      <c r="H8" s="500"/>
    </row>
    <row r="9" spans="1:10" s="15" customFormat="1" ht="32.25" customHeight="1">
      <c r="A9" s="155">
        <v>2018</v>
      </c>
      <c r="B9" s="6">
        <v>916.6</v>
      </c>
      <c r="C9" s="6">
        <v>1251.2</v>
      </c>
      <c r="D9" s="6">
        <v>1225</v>
      </c>
      <c r="E9" s="6">
        <v>0</v>
      </c>
      <c r="F9" s="6">
        <v>25</v>
      </c>
      <c r="G9" s="6">
        <v>308.39999999999998</v>
      </c>
      <c r="H9" s="155">
        <v>2018</v>
      </c>
    </row>
    <row r="10" spans="1:10" s="15" customFormat="1" ht="32.25" customHeight="1">
      <c r="A10" s="16">
        <v>2019</v>
      </c>
      <c r="B10" s="6">
        <v>784</v>
      </c>
      <c r="C10" s="6">
        <v>925</v>
      </c>
      <c r="D10" s="6">
        <v>900</v>
      </c>
      <c r="E10" s="6">
        <v>0</v>
      </c>
      <c r="F10" s="6">
        <v>25</v>
      </c>
      <c r="G10" s="6">
        <v>116</v>
      </c>
      <c r="H10" s="155">
        <v>2019</v>
      </c>
    </row>
    <row r="11" spans="1:10" s="15" customFormat="1" ht="32.25" customHeight="1">
      <c r="A11" s="16">
        <v>2020</v>
      </c>
      <c r="B11" s="6">
        <v>231</v>
      </c>
      <c r="C11" s="6">
        <v>473</v>
      </c>
      <c r="D11" s="6">
        <v>448</v>
      </c>
      <c r="E11" s="6">
        <v>0</v>
      </c>
      <c r="F11" s="6">
        <v>25</v>
      </c>
      <c r="G11" s="6">
        <v>217</v>
      </c>
      <c r="H11" s="155">
        <v>2020</v>
      </c>
    </row>
    <row r="12" spans="1:10" s="15" customFormat="1" ht="32.25" customHeight="1">
      <c r="A12" s="16">
        <v>2021</v>
      </c>
      <c r="B12" s="6">
        <v>1534</v>
      </c>
      <c r="C12" s="6">
        <v>2289</v>
      </c>
      <c r="D12" s="6">
        <v>2264</v>
      </c>
      <c r="E12" s="6">
        <v>0</v>
      </c>
      <c r="F12" s="6">
        <v>25</v>
      </c>
      <c r="G12" s="6">
        <v>730</v>
      </c>
      <c r="H12" s="204">
        <v>2021</v>
      </c>
      <c r="I12" s="7"/>
      <c r="J12" s="18"/>
    </row>
    <row r="13" spans="1:10" s="15" customFormat="1" ht="32.25" customHeight="1">
      <c r="A13" s="17">
        <v>2022</v>
      </c>
      <c r="B13" s="10">
        <f>SUM(B14:B25)</f>
        <v>1617</v>
      </c>
      <c r="C13" s="10">
        <f>SUM(C14:C25)</f>
        <v>1867</v>
      </c>
      <c r="D13" s="10">
        <f>SUM(D14:D25)</f>
        <v>1842</v>
      </c>
      <c r="E13" s="10">
        <f>SUM(E14:E25)</f>
        <v>0</v>
      </c>
      <c r="F13" s="10">
        <f>SUM(F14:F25)</f>
        <v>25</v>
      </c>
      <c r="G13" s="10">
        <f>D13-B13</f>
        <v>225</v>
      </c>
      <c r="H13" s="199">
        <v>2022</v>
      </c>
      <c r="J13" s="18"/>
    </row>
    <row r="14" spans="1:10" s="19" customFormat="1" ht="32.25" customHeight="1">
      <c r="A14" s="162" t="s">
        <v>193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f t="shared" ref="G14:G25" si="0">D14-B14</f>
        <v>0</v>
      </c>
      <c r="H14" s="163" t="s">
        <v>202</v>
      </c>
    </row>
    <row r="15" spans="1:10" s="19" customFormat="1" ht="32.25" customHeight="1">
      <c r="A15" s="162" t="s">
        <v>194</v>
      </c>
      <c r="B15" s="9">
        <v>23</v>
      </c>
      <c r="C15" s="9">
        <v>23</v>
      </c>
      <c r="D15" s="9">
        <v>23</v>
      </c>
      <c r="E15" s="9">
        <v>0</v>
      </c>
      <c r="F15" s="9">
        <v>0</v>
      </c>
      <c r="G15" s="9">
        <f t="shared" si="0"/>
        <v>0</v>
      </c>
      <c r="H15" s="163" t="s">
        <v>203</v>
      </c>
    </row>
    <row r="16" spans="1:10" s="19" customFormat="1" ht="32.25" customHeight="1">
      <c r="A16" s="162" t="s">
        <v>195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f t="shared" si="0"/>
        <v>0</v>
      </c>
      <c r="H16" s="163" t="s">
        <v>204</v>
      </c>
    </row>
    <row r="17" spans="1:8" s="19" customFormat="1" ht="32.25" customHeight="1">
      <c r="A17" s="162" t="s">
        <v>104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f t="shared" si="0"/>
        <v>0</v>
      </c>
      <c r="H17" s="163" t="s">
        <v>105</v>
      </c>
    </row>
    <row r="18" spans="1:8" s="19" customFormat="1" ht="32.25" customHeight="1">
      <c r="A18" s="162" t="s">
        <v>196</v>
      </c>
      <c r="B18" s="9">
        <v>0</v>
      </c>
      <c r="C18" s="9">
        <v>1</v>
      </c>
      <c r="D18" s="9">
        <v>1</v>
      </c>
      <c r="E18" s="9">
        <v>0</v>
      </c>
      <c r="F18" s="9">
        <v>0</v>
      </c>
      <c r="G18" s="9">
        <f t="shared" si="0"/>
        <v>1</v>
      </c>
      <c r="H18" s="163" t="s">
        <v>205</v>
      </c>
    </row>
    <row r="19" spans="1:8" s="19" customFormat="1" ht="32.25" customHeight="1">
      <c r="A19" s="162" t="s">
        <v>197</v>
      </c>
      <c r="B19" s="9">
        <v>1594</v>
      </c>
      <c r="C19" s="9">
        <v>1594</v>
      </c>
      <c r="D19" s="9">
        <v>1594</v>
      </c>
      <c r="E19" s="9">
        <v>0</v>
      </c>
      <c r="F19" s="9">
        <v>0</v>
      </c>
      <c r="G19" s="9">
        <f t="shared" si="0"/>
        <v>0</v>
      </c>
      <c r="H19" s="163" t="s">
        <v>206</v>
      </c>
    </row>
    <row r="20" spans="1:8" s="19" customFormat="1" ht="32.25" customHeight="1">
      <c r="A20" s="162" t="s">
        <v>106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f t="shared" si="0"/>
        <v>0</v>
      </c>
      <c r="H20" s="163" t="s">
        <v>107</v>
      </c>
    </row>
    <row r="21" spans="1:8" s="20" customFormat="1" ht="32.25" customHeight="1">
      <c r="A21" s="162" t="s">
        <v>198</v>
      </c>
      <c r="B21" s="30">
        <v>0</v>
      </c>
      <c r="C21" s="30">
        <v>0</v>
      </c>
      <c r="D21" s="30">
        <v>0</v>
      </c>
      <c r="E21" s="30">
        <v>0</v>
      </c>
      <c r="F21" s="30">
        <v>0</v>
      </c>
      <c r="G21" s="9">
        <f t="shared" si="0"/>
        <v>0</v>
      </c>
      <c r="H21" s="163" t="s">
        <v>207</v>
      </c>
    </row>
    <row r="22" spans="1:8" s="21" customFormat="1" ht="32.25" customHeight="1">
      <c r="A22" s="162" t="s">
        <v>199</v>
      </c>
      <c r="B22" s="236">
        <v>0</v>
      </c>
      <c r="C22" s="236">
        <v>0</v>
      </c>
      <c r="D22" s="236">
        <v>0</v>
      </c>
      <c r="E22" s="236">
        <v>0</v>
      </c>
      <c r="F22" s="236">
        <v>0</v>
      </c>
      <c r="G22" s="9">
        <f t="shared" si="0"/>
        <v>0</v>
      </c>
      <c r="H22" s="163" t="s">
        <v>208</v>
      </c>
    </row>
    <row r="23" spans="1:8" s="94" customFormat="1" ht="32.25" customHeight="1">
      <c r="A23" s="162" t="s">
        <v>108</v>
      </c>
      <c r="B23" s="28">
        <v>0</v>
      </c>
      <c r="C23" s="28">
        <v>224</v>
      </c>
      <c r="D23" s="28">
        <v>224</v>
      </c>
      <c r="E23" s="28">
        <v>0</v>
      </c>
      <c r="F23" s="28">
        <v>0</v>
      </c>
      <c r="G23" s="9">
        <f t="shared" si="0"/>
        <v>224</v>
      </c>
      <c r="H23" s="164" t="s">
        <v>209</v>
      </c>
    </row>
    <row r="24" spans="1:8" s="94" customFormat="1" ht="32.25" customHeight="1">
      <c r="A24" s="162" t="s">
        <v>200</v>
      </c>
      <c r="B24" s="28">
        <v>0</v>
      </c>
      <c r="C24" s="28">
        <v>0</v>
      </c>
      <c r="D24" s="28">
        <v>0</v>
      </c>
      <c r="E24" s="28">
        <v>0</v>
      </c>
      <c r="F24" s="28">
        <v>0</v>
      </c>
      <c r="G24" s="9">
        <f t="shared" si="0"/>
        <v>0</v>
      </c>
      <c r="H24" s="164" t="s">
        <v>210</v>
      </c>
    </row>
    <row r="25" spans="1:8" s="94" customFormat="1" ht="32.25" customHeight="1" thickBot="1">
      <c r="A25" s="165" t="s">
        <v>201</v>
      </c>
      <c r="B25" s="237">
        <v>0</v>
      </c>
      <c r="C25" s="237">
        <v>25</v>
      </c>
      <c r="D25" s="237">
        <v>0</v>
      </c>
      <c r="E25" s="237">
        <v>0</v>
      </c>
      <c r="F25" s="237">
        <v>25</v>
      </c>
      <c r="G25" s="196">
        <f t="shared" si="0"/>
        <v>0</v>
      </c>
      <c r="H25" s="166" t="s">
        <v>211</v>
      </c>
    </row>
    <row r="26" spans="1:8" s="249" customFormat="1" ht="12" customHeight="1">
      <c r="A26" s="98" t="s">
        <v>133</v>
      </c>
      <c r="B26" s="102"/>
      <c r="C26" s="102"/>
      <c r="D26" s="26"/>
      <c r="E26" s="102"/>
      <c r="F26" s="102"/>
      <c r="G26" s="102"/>
      <c r="H26" s="103" t="s">
        <v>125</v>
      </c>
    </row>
    <row r="27" spans="1:8" s="94" customFormat="1" ht="11.25">
      <c r="A27" s="98"/>
      <c r="B27" s="99"/>
      <c r="C27" s="99"/>
      <c r="E27" s="22"/>
      <c r="F27" s="22"/>
      <c r="G27" s="23"/>
      <c r="H27" s="99"/>
    </row>
    <row r="28" spans="1:8" s="94" customFormat="1" ht="11.25">
      <c r="B28" s="99"/>
      <c r="C28" s="99"/>
      <c r="E28" s="22"/>
      <c r="F28" s="22"/>
      <c r="G28" s="23"/>
      <c r="H28" s="99"/>
    </row>
    <row r="29" spans="1:8" s="94" customFormat="1" ht="11.25">
      <c r="B29" s="99"/>
      <c r="C29" s="99"/>
      <c r="E29" s="22"/>
      <c r="F29" s="22"/>
      <c r="G29" s="23"/>
      <c r="H29" s="99"/>
    </row>
    <row r="30" spans="1:8" s="94" customFormat="1" ht="11.25">
      <c r="B30" s="99"/>
      <c r="C30" s="99"/>
      <c r="E30" s="22"/>
      <c r="F30" s="22"/>
      <c r="G30" s="23"/>
      <c r="H30" s="99"/>
    </row>
    <row r="31" spans="1:8" s="94" customFormat="1" ht="11.25">
      <c r="B31" s="99"/>
      <c r="C31" s="99"/>
      <c r="E31" s="22"/>
      <c r="F31" s="22"/>
      <c r="G31" s="23"/>
      <c r="H31" s="99"/>
    </row>
    <row r="32" spans="1:8" s="94" customFormat="1" ht="11.25">
      <c r="B32" s="99"/>
      <c r="C32" s="99"/>
      <c r="E32" s="22"/>
      <c r="F32" s="22"/>
      <c r="G32" s="23"/>
      <c r="H32" s="99"/>
    </row>
    <row r="33" spans="2:8" s="94" customFormat="1" ht="11.25">
      <c r="B33" s="99"/>
      <c r="C33" s="99"/>
      <c r="E33" s="22"/>
      <c r="F33" s="22"/>
      <c r="G33" s="23"/>
      <c r="H33" s="99"/>
    </row>
    <row r="34" spans="2:8" s="94" customFormat="1" ht="11.25">
      <c r="B34" s="99"/>
      <c r="C34" s="99"/>
      <c r="E34" s="22"/>
      <c r="F34" s="22"/>
      <c r="G34" s="23"/>
      <c r="H34" s="99"/>
    </row>
    <row r="35" spans="2:8" s="94" customFormat="1" ht="11.25">
      <c r="B35" s="99"/>
      <c r="C35" s="99"/>
      <c r="E35" s="22"/>
      <c r="F35" s="22"/>
      <c r="G35" s="23"/>
      <c r="H35" s="99"/>
    </row>
    <row r="36" spans="2:8" s="94" customFormat="1" ht="11.25">
      <c r="B36" s="99"/>
      <c r="C36" s="99"/>
      <c r="E36" s="22"/>
      <c r="F36" s="22"/>
      <c r="G36" s="23"/>
      <c r="H36" s="99"/>
    </row>
    <row r="37" spans="2:8" s="94" customFormat="1" ht="11.25">
      <c r="B37" s="99"/>
      <c r="C37" s="99"/>
      <c r="E37" s="22"/>
      <c r="F37" s="22"/>
      <c r="G37" s="23"/>
      <c r="H37" s="99"/>
    </row>
    <row r="38" spans="2:8" s="94" customFormat="1" ht="11.25">
      <c r="B38" s="99"/>
      <c r="C38" s="99"/>
      <c r="E38" s="22"/>
      <c r="F38" s="22"/>
      <c r="G38" s="23"/>
      <c r="H38" s="99"/>
    </row>
    <row r="39" spans="2:8" s="94" customFormat="1" ht="11.25">
      <c r="B39" s="99"/>
      <c r="C39" s="99"/>
      <c r="E39" s="22"/>
      <c r="F39" s="22"/>
      <c r="G39" s="23"/>
      <c r="H39" s="99"/>
    </row>
    <row r="40" spans="2:8" s="94" customFormat="1" ht="11.25">
      <c r="B40" s="99"/>
      <c r="C40" s="99"/>
      <c r="E40" s="22"/>
      <c r="F40" s="22"/>
      <c r="G40" s="23"/>
      <c r="H40" s="99"/>
    </row>
    <row r="41" spans="2:8" s="94" customFormat="1" ht="11.25">
      <c r="B41" s="99"/>
      <c r="C41" s="99"/>
      <c r="E41" s="22"/>
      <c r="F41" s="22"/>
      <c r="G41" s="23"/>
      <c r="H41" s="99"/>
    </row>
    <row r="42" spans="2:8" s="94" customFormat="1" ht="11.25">
      <c r="B42" s="99"/>
      <c r="C42" s="99"/>
      <c r="E42" s="22"/>
      <c r="F42" s="22"/>
      <c r="G42" s="23"/>
      <c r="H42" s="99"/>
    </row>
    <row r="43" spans="2:8" s="94" customFormat="1" ht="11.25">
      <c r="B43" s="99"/>
      <c r="C43" s="99"/>
      <c r="E43" s="22"/>
      <c r="F43" s="22"/>
      <c r="G43" s="23"/>
      <c r="H43" s="99"/>
    </row>
    <row r="44" spans="2:8" s="94" customFormat="1" ht="11.25">
      <c r="B44" s="99"/>
      <c r="C44" s="99"/>
      <c r="E44" s="22"/>
      <c r="F44" s="22"/>
      <c r="G44" s="23"/>
      <c r="H44" s="99"/>
    </row>
    <row r="45" spans="2:8" s="94" customFormat="1" ht="11.25">
      <c r="B45" s="99"/>
      <c r="C45" s="99"/>
      <c r="E45" s="22"/>
      <c r="F45" s="22"/>
      <c r="G45" s="23"/>
      <c r="H45" s="99"/>
    </row>
    <row r="46" spans="2:8" s="94" customFormat="1" ht="11.25">
      <c r="B46" s="99"/>
      <c r="C46" s="99"/>
      <c r="E46" s="22"/>
      <c r="F46" s="22"/>
      <c r="G46" s="23"/>
      <c r="H46" s="99"/>
    </row>
    <row r="47" spans="2:8" s="94" customFormat="1" ht="11.25">
      <c r="B47" s="99"/>
      <c r="C47" s="99"/>
      <c r="E47" s="22"/>
      <c r="F47" s="22"/>
      <c r="G47" s="23"/>
      <c r="H47" s="99"/>
    </row>
    <row r="48" spans="2:8" s="94" customFormat="1" ht="11.25">
      <c r="B48" s="99"/>
      <c r="C48" s="99"/>
      <c r="E48" s="22"/>
      <c r="F48" s="22"/>
      <c r="G48" s="23"/>
      <c r="H48" s="99"/>
    </row>
    <row r="49" spans="2:8" s="94" customFormat="1" ht="11.25">
      <c r="B49" s="99"/>
      <c r="C49" s="99"/>
      <c r="E49" s="22"/>
      <c r="F49" s="22"/>
      <c r="G49" s="23"/>
      <c r="H49" s="99"/>
    </row>
    <row r="50" spans="2:8" s="94" customFormat="1" ht="11.25">
      <c r="B50" s="99"/>
      <c r="C50" s="99"/>
      <c r="E50" s="22"/>
      <c r="F50" s="22"/>
      <c r="G50" s="23"/>
      <c r="H50" s="99"/>
    </row>
    <row r="51" spans="2:8" s="94" customFormat="1" ht="11.25">
      <c r="B51" s="99"/>
      <c r="C51" s="99"/>
      <c r="E51" s="22"/>
      <c r="F51" s="22"/>
      <c r="G51" s="23"/>
      <c r="H51" s="99"/>
    </row>
    <row r="52" spans="2:8" s="94" customFormat="1" ht="11.25">
      <c r="B52" s="99"/>
      <c r="C52" s="99"/>
      <c r="E52" s="22"/>
      <c r="F52" s="22"/>
      <c r="G52" s="23"/>
      <c r="H52" s="99"/>
    </row>
    <row r="53" spans="2:8" s="94" customFormat="1" ht="11.25">
      <c r="B53" s="99"/>
      <c r="C53" s="99"/>
      <c r="E53" s="22"/>
      <c r="F53" s="22"/>
      <c r="G53" s="23"/>
      <c r="H53" s="99"/>
    </row>
    <row r="54" spans="2:8" s="94" customFormat="1" ht="11.25">
      <c r="B54" s="99"/>
      <c r="C54" s="99"/>
      <c r="E54" s="22"/>
      <c r="F54" s="22"/>
      <c r="G54" s="23"/>
      <c r="H54" s="99"/>
    </row>
    <row r="55" spans="2:8" s="94" customFormat="1" ht="11.25">
      <c r="B55" s="99"/>
      <c r="C55" s="99"/>
      <c r="E55" s="22"/>
      <c r="F55" s="22"/>
      <c r="G55" s="23"/>
      <c r="H55" s="99"/>
    </row>
    <row r="56" spans="2:8" s="94" customFormat="1" ht="11.25">
      <c r="B56" s="99"/>
      <c r="C56" s="99"/>
      <c r="E56" s="22"/>
      <c r="F56" s="22"/>
      <c r="G56" s="23"/>
      <c r="H56" s="99"/>
    </row>
    <row r="57" spans="2:8" s="94" customFormat="1" ht="11.25">
      <c r="B57" s="99"/>
      <c r="C57" s="99"/>
      <c r="E57" s="22"/>
      <c r="F57" s="22"/>
      <c r="G57" s="23"/>
      <c r="H57" s="99"/>
    </row>
    <row r="58" spans="2:8" s="94" customFormat="1" ht="11.25">
      <c r="B58" s="99"/>
      <c r="C58" s="99"/>
      <c r="E58" s="22"/>
      <c r="F58" s="22"/>
      <c r="G58" s="23"/>
      <c r="H58" s="99"/>
    </row>
    <row r="59" spans="2:8" s="94" customFormat="1" ht="11.25">
      <c r="B59" s="99"/>
      <c r="C59" s="99"/>
      <c r="E59" s="22"/>
      <c r="F59" s="22"/>
      <c r="G59" s="23"/>
      <c r="H59" s="99"/>
    </row>
    <row r="60" spans="2:8" s="94" customFormat="1" ht="11.25">
      <c r="B60" s="99"/>
      <c r="C60" s="99"/>
      <c r="E60" s="22"/>
      <c r="F60" s="22"/>
      <c r="G60" s="23"/>
      <c r="H60" s="99"/>
    </row>
    <row r="61" spans="2:8" s="94" customFormat="1" ht="11.25">
      <c r="B61" s="99"/>
      <c r="C61" s="99"/>
      <c r="E61" s="22"/>
      <c r="F61" s="22"/>
      <c r="G61" s="23"/>
      <c r="H61" s="99"/>
    </row>
    <row r="62" spans="2:8" s="94" customFormat="1" ht="11.25">
      <c r="B62" s="99"/>
      <c r="C62" s="99"/>
      <c r="E62" s="22"/>
      <c r="F62" s="22"/>
      <c r="G62" s="23"/>
      <c r="H62" s="99"/>
    </row>
    <row r="63" spans="2:8" s="94" customFormat="1" ht="11.25">
      <c r="B63" s="99"/>
      <c r="C63" s="99"/>
      <c r="E63" s="22"/>
      <c r="F63" s="22"/>
      <c r="G63" s="23"/>
      <c r="H63" s="99"/>
    </row>
    <row r="64" spans="2:8" s="94" customFormat="1" ht="11.25">
      <c r="B64" s="99"/>
      <c r="C64" s="99"/>
      <c r="E64" s="22"/>
      <c r="F64" s="22"/>
      <c r="G64" s="23"/>
      <c r="H64" s="99"/>
    </row>
    <row r="65" spans="2:8" s="94" customFormat="1" ht="11.25">
      <c r="B65" s="99"/>
      <c r="C65" s="99"/>
      <c r="E65" s="22"/>
      <c r="F65" s="22"/>
      <c r="G65" s="23"/>
      <c r="H65" s="99"/>
    </row>
    <row r="66" spans="2:8" s="94" customFormat="1" ht="11.25">
      <c r="B66" s="99"/>
      <c r="C66" s="99"/>
      <c r="E66" s="22"/>
      <c r="F66" s="22"/>
      <c r="G66" s="23"/>
      <c r="H66" s="99"/>
    </row>
    <row r="67" spans="2:8" s="94" customFormat="1" ht="11.25">
      <c r="B67" s="99"/>
      <c r="C67" s="99"/>
      <c r="E67" s="22"/>
      <c r="F67" s="22"/>
      <c r="G67" s="23"/>
      <c r="H67" s="99"/>
    </row>
    <row r="68" spans="2:8" s="94" customFormat="1" ht="11.25">
      <c r="B68" s="99"/>
      <c r="C68" s="99"/>
      <c r="E68" s="22"/>
      <c r="F68" s="22"/>
      <c r="G68" s="23"/>
      <c r="H68" s="99"/>
    </row>
    <row r="69" spans="2:8" s="94" customFormat="1" ht="11.25">
      <c r="B69" s="99"/>
      <c r="C69" s="99"/>
      <c r="E69" s="22"/>
      <c r="F69" s="22"/>
      <c r="G69" s="23"/>
      <c r="H69" s="99"/>
    </row>
    <row r="70" spans="2:8" s="94" customFormat="1" ht="11.25">
      <c r="B70" s="99"/>
      <c r="C70" s="99"/>
      <c r="E70" s="22"/>
      <c r="F70" s="22"/>
      <c r="G70" s="23"/>
      <c r="H70" s="99"/>
    </row>
    <row r="71" spans="2:8" s="94" customFormat="1" ht="11.25">
      <c r="B71" s="99"/>
      <c r="C71" s="99"/>
      <c r="E71" s="22"/>
      <c r="F71" s="22"/>
      <c r="G71" s="23"/>
      <c r="H71" s="99"/>
    </row>
    <row r="72" spans="2:8" s="94" customFormat="1" ht="11.25">
      <c r="B72" s="99"/>
      <c r="C72" s="99"/>
      <c r="E72" s="22"/>
      <c r="F72" s="22"/>
      <c r="G72" s="23"/>
      <c r="H72" s="99"/>
    </row>
    <row r="73" spans="2:8" s="94" customFormat="1" ht="11.25">
      <c r="B73" s="99"/>
      <c r="C73" s="99"/>
      <c r="E73" s="22"/>
      <c r="F73" s="22"/>
      <c r="G73" s="23"/>
      <c r="H73" s="99"/>
    </row>
    <row r="74" spans="2:8" s="94" customFormat="1" ht="11.25">
      <c r="B74" s="99"/>
      <c r="C74" s="99"/>
      <c r="E74" s="22"/>
      <c r="F74" s="22"/>
      <c r="G74" s="23"/>
      <c r="H74" s="99"/>
    </row>
    <row r="75" spans="2:8" s="94" customFormat="1" ht="11.25">
      <c r="B75" s="99"/>
      <c r="C75" s="99"/>
      <c r="E75" s="22"/>
      <c r="F75" s="22"/>
      <c r="G75" s="23"/>
      <c r="H75" s="99"/>
    </row>
    <row r="76" spans="2:8" s="94" customFormat="1" ht="11.25">
      <c r="B76" s="99"/>
      <c r="C76" s="99"/>
      <c r="E76" s="22"/>
      <c r="F76" s="22"/>
      <c r="G76" s="23"/>
      <c r="H76" s="99"/>
    </row>
    <row r="77" spans="2:8" s="94" customFormat="1" ht="11.25">
      <c r="B77" s="99"/>
      <c r="C77" s="99"/>
      <c r="E77" s="22"/>
      <c r="F77" s="22"/>
      <c r="G77" s="23"/>
      <c r="H77" s="99"/>
    </row>
    <row r="78" spans="2:8" s="94" customFormat="1" ht="11.25">
      <c r="B78" s="99"/>
      <c r="C78" s="99"/>
      <c r="E78" s="22"/>
      <c r="F78" s="22"/>
      <c r="G78" s="23"/>
      <c r="H78" s="99"/>
    </row>
    <row r="79" spans="2:8" s="94" customFormat="1" ht="11.25">
      <c r="B79" s="99"/>
      <c r="C79" s="99"/>
      <c r="E79" s="22"/>
      <c r="F79" s="22"/>
      <c r="G79" s="23"/>
      <c r="H79" s="99"/>
    </row>
    <row r="80" spans="2:8" s="94" customFormat="1" ht="11.25">
      <c r="B80" s="99"/>
      <c r="C80" s="99"/>
      <c r="E80" s="22"/>
      <c r="F80" s="22"/>
      <c r="G80" s="23"/>
      <c r="H80" s="99"/>
    </row>
    <row r="81" spans="2:8" s="94" customFormat="1" ht="11.25">
      <c r="B81" s="99"/>
      <c r="C81" s="99"/>
      <c r="E81" s="22"/>
      <c r="F81" s="22"/>
      <c r="G81" s="23"/>
      <c r="H81" s="99"/>
    </row>
    <row r="82" spans="2:8" s="94" customFormat="1" ht="11.25">
      <c r="B82" s="99"/>
      <c r="C82" s="99"/>
      <c r="E82" s="22"/>
      <c r="F82" s="22"/>
      <c r="G82" s="23"/>
      <c r="H82" s="99"/>
    </row>
    <row r="83" spans="2:8" s="94" customFormat="1" ht="11.25">
      <c r="B83" s="99"/>
      <c r="C83" s="99"/>
      <c r="E83" s="22"/>
      <c r="F83" s="22"/>
      <c r="G83" s="23"/>
      <c r="H83" s="99"/>
    </row>
    <row r="84" spans="2:8" s="94" customFormat="1" ht="11.25">
      <c r="B84" s="99"/>
      <c r="C84" s="99"/>
      <c r="E84" s="22"/>
      <c r="F84" s="22"/>
      <c r="G84" s="23"/>
      <c r="H84" s="99"/>
    </row>
    <row r="85" spans="2:8" s="94" customFormat="1" ht="11.25">
      <c r="B85" s="99"/>
      <c r="C85" s="99"/>
      <c r="E85" s="22"/>
      <c r="F85" s="22"/>
      <c r="G85" s="23"/>
      <c r="H85" s="99"/>
    </row>
    <row r="86" spans="2:8" s="94" customFormat="1" ht="11.25">
      <c r="B86" s="99"/>
      <c r="C86" s="99"/>
      <c r="E86" s="22"/>
      <c r="F86" s="22"/>
      <c r="G86" s="23"/>
      <c r="H86" s="99"/>
    </row>
    <row r="87" spans="2:8" s="94" customFormat="1" ht="11.25">
      <c r="B87" s="99"/>
      <c r="C87" s="99"/>
      <c r="E87" s="22"/>
      <c r="F87" s="22"/>
      <c r="G87" s="23"/>
      <c r="H87" s="99"/>
    </row>
    <row r="88" spans="2:8" s="94" customFormat="1" ht="11.25">
      <c r="B88" s="99"/>
      <c r="C88" s="99"/>
      <c r="E88" s="22"/>
      <c r="F88" s="22"/>
      <c r="G88" s="23"/>
      <c r="H88" s="99"/>
    </row>
    <row r="89" spans="2:8" s="94" customFormat="1" ht="11.25">
      <c r="B89" s="99"/>
      <c r="C89" s="99"/>
      <c r="E89" s="22"/>
      <c r="F89" s="22"/>
      <c r="G89" s="23"/>
      <c r="H89" s="99"/>
    </row>
    <row r="90" spans="2:8" s="94" customFormat="1" ht="11.25">
      <c r="B90" s="99"/>
      <c r="C90" s="99"/>
      <c r="E90" s="22"/>
      <c r="F90" s="22"/>
      <c r="G90" s="23"/>
      <c r="H90" s="99"/>
    </row>
    <row r="91" spans="2:8" s="94" customFormat="1" ht="11.25">
      <c r="B91" s="99"/>
      <c r="C91" s="99"/>
      <c r="E91" s="22"/>
      <c r="F91" s="22"/>
      <c r="G91" s="23"/>
      <c r="H91" s="99"/>
    </row>
    <row r="92" spans="2:8" s="94" customFormat="1" ht="11.25">
      <c r="B92" s="99"/>
      <c r="C92" s="99"/>
      <c r="E92" s="22"/>
      <c r="F92" s="22"/>
      <c r="G92" s="23"/>
      <c r="H92" s="99"/>
    </row>
  </sheetData>
  <mergeCells count="10">
    <mergeCell ref="A2:H2"/>
    <mergeCell ref="A3:H3"/>
    <mergeCell ref="A5:A8"/>
    <mergeCell ref="B5:B8"/>
    <mergeCell ref="C5:C8"/>
    <mergeCell ref="D5:D8"/>
    <mergeCell ref="E5:E8"/>
    <mergeCell ref="F5:F8"/>
    <mergeCell ref="G5:G8"/>
    <mergeCell ref="H5:H8"/>
  </mergeCells>
  <phoneticPr fontId="24" type="noConversion"/>
  <printOptions gridLinesSet="0"/>
  <pageMargins left="0.78740157480314965" right="0.78740157480314965" top="1.7716535433070868" bottom="0.78740157480314965" header="0" footer="0"/>
  <pageSetup paperSize="9" scale="84" pageOrder="overThenDown" orientation="portrait" verticalDpi="300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J27"/>
  <sheetViews>
    <sheetView showGridLines="0" view="pageBreakPreview" zoomScaleSheetLayoutView="100" workbookViewId="0">
      <selection activeCell="A5" sqref="A5:A9"/>
    </sheetView>
  </sheetViews>
  <sheetFormatPr defaultColWidth="9" defaultRowHeight="14.25"/>
  <cols>
    <col min="1" max="1" width="17.125" style="161" customWidth="1"/>
    <col min="2" max="4" width="9.375" style="161" customWidth="1"/>
    <col min="5" max="5" width="8.125" style="161" customWidth="1"/>
    <col min="6" max="9" width="9.375" style="161" customWidth="1"/>
    <col min="10" max="16384" width="9" style="161"/>
  </cols>
  <sheetData>
    <row r="1" spans="1:10" s="90" customFormat="1" ht="18" customHeight="1">
      <c r="B1" s="89"/>
      <c r="C1" s="89"/>
      <c r="D1" s="159"/>
      <c r="E1" s="160"/>
      <c r="I1" s="101"/>
    </row>
    <row r="2" spans="1:10" s="96" customFormat="1" ht="18" customHeight="1">
      <c r="A2" s="297" t="s">
        <v>126</v>
      </c>
      <c r="B2" s="297"/>
      <c r="C2" s="297"/>
      <c r="D2" s="297"/>
      <c r="E2" s="297"/>
      <c r="F2" s="297"/>
      <c r="G2" s="297"/>
      <c r="H2" s="297"/>
      <c r="I2" s="297"/>
      <c r="J2" s="25"/>
    </row>
    <row r="3" spans="1:10" s="97" customFormat="1" ht="18" customHeight="1">
      <c r="A3" s="369" t="s">
        <v>127</v>
      </c>
      <c r="B3" s="369"/>
      <c r="C3" s="369"/>
      <c r="D3" s="369"/>
      <c r="E3" s="369"/>
      <c r="F3" s="369"/>
      <c r="G3" s="369"/>
      <c r="H3" s="369"/>
      <c r="I3" s="369"/>
    </row>
    <row r="4" spans="1:10" s="98" customFormat="1" ht="18" customHeight="1" thickBot="1">
      <c r="A4" s="98" t="s">
        <v>115</v>
      </c>
      <c r="B4" s="102"/>
      <c r="C4" s="102"/>
      <c r="D4" s="26"/>
      <c r="E4" s="102"/>
      <c r="I4" s="103" t="s">
        <v>116</v>
      </c>
    </row>
    <row r="5" spans="1:10" s="94" customFormat="1" ht="23.25" customHeight="1">
      <c r="A5" s="505" t="s">
        <v>128</v>
      </c>
      <c r="B5" s="508" t="s">
        <v>118</v>
      </c>
      <c r="C5" s="508" t="s">
        <v>129</v>
      </c>
      <c r="D5" s="508"/>
      <c r="E5" s="508"/>
      <c r="F5" s="342" t="s">
        <v>339</v>
      </c>
      <c r="G5" s="342" t="s">
        <v>340</v>
      </c>
      <c r="H5" s="342" t="s">
        <v>220</v>
      </c>
      <c r="I5" s="343" t="s">
        <v>341</v>
      </c>
    </row>
    <row r="6" spans="1:10" s="94" customFormat="1" ht="23.25" customHeight="1">
      <c r="A6" s="506"/>
      <c r="B6" s="509"/>
      <c r="C6" s="503"/>
      <c r="D6" s="503"/>
      <c r="E6" s="503"/>
      <c r="F6" s="372"/>
      <c r="G6" s="372"/>
      <c r="H6" s="372"/>
      <c r="I6" s="289"/>
    </row>
    <row r="7" spans="1:10" s="94" customFormat="1" ht="23.25" customHeight="1">
      <c r="A7" s="506"/>
      <c r="B7" s="509"/>
      <c r="C7" s="503" t="s">
        <v>130</v>
      </c>
      <c r="D7" s="501" t="s">
        <v>131</v>
      </c>
      <c r="E7" s="503" t="s">
        <v>132</v>
      </c>
      <c r="F7" s="372"/>
      <c r="G7" s="372"/>
      <c r="H7" s="372"/>
      <c r="I7" s="289"/>
    </row>
    <row r="8" spans="1:10" s="94" customFormat="1" ht="23.25" customHeight="1">
      <c r="A8" s="506"/>
      <c r="B8" s="509"/>
      <c r="C8" s="509"/>
      <c r="D8" s="501"/>
      <c r="E8" s="503"/>
      <c r="F8" s="372"/>
      <c r="G8" s="372"/>
      <c r="H8" s="372"/>
      <c r="I8" s="289"/>
    </row>
    <row r="9" spans="1:10" s="94" customFormat="1" ht="32.25" customHeight="1">
      <c r="A9" s="507"/>
      <c r="B9" s="510"/>
      <c r="C9" s="510"/>
      <c r="D9" s="502"/>
      <c r="E9" s="504"/>
      <c r="F9" s="373"/>
      <c r="G9" s="373"/>
      <c r="H9" s="373"/>
      <c r="I9" s="290"/>
    </row>
    <row r="10" spans="1:10" s="18" customFormat="1" ht="29.25" customHeight="1">
      <c r="A10" s="155">
        <v>2018</v>
      </c>
      <c r="B10" s="27">
        <v>12044</v>
      </c>
      <c r="C10" s="27">
        <v>12484</v>
      </c>
      <c r="D10" s="27">
        <v>0</v>
      </c>
      <c r="E10" s="27">
        <v>0</v>
      </c>
      <c r="F10" s="27">
        <v>24528</v>
      </c>
      <c r="G10" s="27">
        <v>22393</v>
      </c>
      <c r="H10" s="27">
        <v>989</v>
      </c>
      <c r="I10" s="27">
        <v>1146</v>
      </c>
    </row>
    <row r="11" spans="1:10" s="18" customFormat="1" ht="29.25" customHeight="1">
      <c r="A11" s="155">
        <v>2019</v>
      </c>
      <c r="B11" s="28">
        <v>22329</v>
      </c>
      <c r="C11" s="28">
        <v>2199</v>
      </c>
      <c r="D11" s="28">
        <v>0</v>
      </c>
      <c r="E11" s="28">
        <v>0</v>
      </c>
      <c r="F11" s="28">
        <v>24528</v>
      </c>
      <c r="G11" s="28">
        <v>22401</v>
      </c>
      <c r="H11" s="28">
        <v>1711</v>
      </c>
      <c r="I11" s="27">
        <v>416</v>
      </c>
    </row>
    <row r="12" spans="1:10" s="18" customFormat="1" ht="29.25" customHeight="1">
      <c r="A12" s="155">
        <v>2020</v>
      </c>
      <c r="B12" s="28">
        <v>18148</v>
      </c>
      <c r="C12" s="28">
        <v>1711</v>
      </c>
      <c r="D12" s="28">
        <v>0</v>
      </c>
      <c r="E12" s="28">
        <v>0</v>
      </c>
      <c r="F12" s="28">
        <v>19859</v>
      </c>
      <c r="G12" s="28">
        <v>18994</v>
      </c>
      <c r="H12" s="28">
        <v>610</v>
      </c>
      <c r="I12" s="27">
        <v>255</v>
      </c>
    </row>
    <row r="13" spans="1:10" s="18" customFormat="1" ht="29.25" customHeight="1">
      <c r="A13" s="198">
        <v>2021</v>
      </c>
      <c r="B13" s="28">
        <v>16007</v>
      </c>
      <c r="C13" s="28">
        <v>610</v>
      </c>
      <c r="D13" s="28">
        <v>0</v>
      </c>
      <c r="E13" s="28">
        <v>0</v>
      </c>
      <c r="F13" s="28">
        <v>16617</v>
      </c>
      <c r="G13" s="28">
        <v>15650</v>
      </c>
      <c r="H13" s="28">
        <v>0</v>
      </c>
      <c r="I13" s="27">
        <v>967</v>
      </c>
    </row>
    <row r="14" spans="1:10" s="18" customFormat="1" ht="29.25" customHeight="1">
      <c r="A14" s="29">
        <v>2022</v>
      </c>
      <c r="B14" s="18">
        <f>SUM(B15:B26)</f>
        <v>27278</v>
      </c>
      <c r="C14" s="18">
        <f t="shared" ref="C14:E14" si="0">SUM(C15:C26)</f>
        <v>611</v>
      </c>
      <c r="D14" s="18">
        <f t="shared" si="0"/>
        <v>0</v>
      </c>
      <c r="E14" s="18">
        <f t="shared" si="0"/>
        <v>0</v>
      </c>
      <c r="F14" s="18">
        <f>B14+SUM(C14:E14)</f>
        <v>27889</v>
      </c>
      <c r="G14" s="18">
        <f>SUM(G15:G26)</f>
        <v>21102</v>
      </c>
      <c r="H14" s="18">
        <f t="shared" ref="H14" si="1">SUM(H15:H26)</f>
        <v>6653</v>
      </c>
      <c r="I14" s="18">
        <f>SUM(I15:I26)</f>
        <v>134</v>
      </c>
    </row>
    <row r="15" spans="1:10" s="28" customFormat="1" ht="28.5" customHeight="1">
      <c r="A15" s="30" t="s">
        <v>89</v>
      </c>
      <c r="B15" s="31">
        <v>152</v>
      </c>
      <c r="C15" s="31">
        <v>0</v>
      </c>
      <c r="D15" s="84">
        <v>0</v>
      </c>
      <c r="E15" s="84">
        <v>0</v>
      </c>
      <c r="F15" s="28">
        <f t="shared" ref="F15:F26" si="2">B15+SUM(C15:E15)</f>
        <v>152</v>
      </c>
      <c r="G15" s="31">
        <v>147</v>
      </c>
      <c r="H15" s="27">
        <v>0</v>
      </c>
      <c r="I15" s="27">
        <v>5</v>
      </c>
    </row>
    <row r="16" spans="1:10" s="28" customFormat="1" ht="28.5" customHeight="1">
      <c r="A16" s="30" t="s">
        <v>90</v>
      </c>
      <c r="B16" s="31">
        <v>1562</v>
      </c>
      <c r="C16" s="31">
        <v>199</v>
      </c>
      <c r="D16" s="84">
        <v>0</v>
      </c>
      <c r="E16" s="84">
        <v>0</v>
      </c>
      <c r="F16" s="28">
        <f t="shared" si="2"/>
        <v>1761</v>
      </c>
      <c r="G16" s="31">
        <v>1732</v>
      </c>
      <c r="H16" s="27">
        <v>9</v>
      </c>
      <c r="I16" s="27">
        <v>20</v>
      </c>
    </row>
    <row r="17" spans="1:9" s="28" customFormat="1" ht="28.5" customHeight="1">
      <c r="A17" s="30" t="s">
        <v>109</v>
      </c>
      <c r="B17" s="31">
        <v>1684</v>
      </c>
      <c r="C17" s="31">
        <v>0</v>
      </c>
      <c r="D17" s="84">
        <v>0</v>
      </c>
      <c r="E17" s="84">
        <v>0</v>
      </c>
      <c r="F17" s="28">
        <f t="shared" si="2"/>
        <v>1684</v>
      </c>
      <c r="G17" s="31">
        <v>1669</v>
      </c>
      <c r="H17" s="27">
        <v>0</v>
      </c>
      <c r="I17" s="27">
        <v>15</v>
      </c>
    </row>
    <row r="18" spans="1:9" s="28" customFormat="1" ht="28.5" customHeight="1">
      <c r="A18" s="30" t="s">
        <v>91</v>
      </c>
      <c r="B18" s="31">
        <v>157</v>
      </c>
      <c r="C18" s="31">
        <v>0</v>
      </c>
      <c r="D18" s="84">
        <v>0</v>
      </c>
      <c r="E18" s="84">
        <v>0</v>
      </c>
      <c r="F18" s="28">
        <f t="shared" si="2"/>
        <v>157</v>
      </c>
      <c r="G18" s="31">
        <v>152</v>
      </c>
      <c r="H18" s="27">
        <v>0</v>
      </c>
      <c r="I18" s="27">
        <v>5</v>
      </c>
    </row>
    <row r="19" spans="1:9" s="28" customFormat="1" ht="28.5" customHeight="1">
      <c r="A19" s="30" t="s">
        <v>92</v>
      </c>
      <c r="B19" s="31">
        <v>7271</v>
      </c>
      <c r="C19" s="31">
        <v>0</v>
      </c>
      <c r="D19" s="84">
        <v>0</v>
      </c>
      <c r="E19" s="84">
        <v>0</v>
      </c>
      <c r="F19" s="28">
        <f t="shared" si="2"/>
        <v>7271</v>
      </c>
      <c r="G19" s="31">
        <v>7271</v>
      </c>
      <c r="H19" s="27">
        <v>0</v>
      </c>
      <c r="I19" s="27">
        <v>0</v>
      </c>
    </row>
    <row r="20" spans="1:9" s="28" customFormat="1" ht="28.5" customHeight="1">
      <c r="A20" s="30" t="s">
        <v>93</v>
      </c>
      <c r="B20" s="31">
        <v>11442</v>
      </c>
      <c r="C20" s="31">
        <v>348</v>
      </c>
      <c r="D20" s="84">
        <v>0</v>
      </c>
      <c r="E20" s="84">
        <v>0</v>
      </c>
      <c r="F20" s="28">
        <f t="shared" si="2"/>
        <v>11790</v>
      </c>
      <c r="G20" s="31">
        <v>6386</v>
      </c>
      <c r="H20" s="27">
        <v>5366</v>
      </c>
      <c r="I20" s="27">
        <v>38</v>
      </c>
    </row>
    <row r="21" spans="1:9" s="28" customFormat="1" ht="28.5" customHeight="1">
      <c r="A21" s="30" t="s">
        <v>94</v>
      </c>
      <c r="B21" s="31">
        <v>234</v>
      </c>
      <c r="C21" s="31">
        <v>0</v>
      </c>
      <c r="D21" s="84">
        <v>0</v>
      </c>
      <c r="E21" s="84">
        <v>0</v>
      </c>
      <c r="F21" s="28">
        <f t="shared" si="2"/>
        <v>234</v>
      </c>
      <c r="G21" s="31">
        <v>226</v>
      </c>
      <c r="H21" s="27">
        <v>0</v>
      </c>
      <c r="I21" s="27">
        <v>8</v>
      </c>
    </row>
    <row r="22" spans="1:9" s="28" customFormat="1" ht="28.5" customHeight="1">
      <c r="A22" s="30" t="s">
        <v>95</v>
      </c>
      <c r="B22" s="31">
        <v>0</v>
      </c>
      <c r="C22" s="31">
        <v>0</v>
      </c>
      <c r="D22" s="84">
        <v>0</v>
      </c>
      <c r="E22" s="84">
        <v>0</v>
      </c>
      <c r="F22" s="28">
        <f t="shared" si="2"/>
        <v>0</v>
      </c>
      <c r="G22" s="31">
        <v>0</v>
      </c>
      <c r="H22" s="27">
        <v>0</v>
      </c>
      <c r="I22" s="27">
        <v>0</v>
      </c>
    </row>
    <row r="23" spans="1:9" s="28" customFormat="1" ht="28.5" customHeight="1">
      <c r="A23" s="32" t="s">
        <v>96</v>
      </c>
      <c r="B23" s="31">
        <v>243</v>
      </c>
      <c r="C23" s="31">
        <v>0</v>
      </c>
      <c r="D23" s="84">
        <v>0</v>
      </c>
      <c r="E23" s="84">
        <v>0</v>
      </c>
      <c r="F23" s="28">
        <f t="shared" si="2"/>
        <v>243</v>
      </c>
      <c r="G23" s="31">
        <v>232</v>
      </c>
      <c r="H23" s="27">
        <v>0</v>
      </c>
      <c r="I23" s="27">
        <v>11</v>
      </c>
    </row>
    <row r="24" spans="1:9" s="28" customFormat="1" ht="28.5" customHeight="1">
      <c r="A24" s="30" t="s">
        <v>97</v>
      </c>
      <c r="B24" s="31">
        <v>4533</v>
      </c>
      <c r="C24" s="31">
        <v>64</v>
      </c>
      <c r="D24" s="84">
        <v>0</v>
      </c>
      <c r="E24" s="84">
        <v>0</v>
      </c>
      <c r="F24" s="28">
        <f t="shared" si="2"/>
        <v>4597</v>
      </c>
      <c r="G24" s="31">
        <v>3287</v>
      </c>
      <c r="H24" s="27">
        <v>1278</v>
      </c>
      <c r="I24" s="27">
        <v>32</v>
      </c>
    </row>
    <row r="25" spans="1:9" s="28" customFormat="1" ht="28.5" customHeight="1">
      <c r="A25" s="32" t="s">
        <v>98</v>
      </c>
      <c r="B25" s="31">
        <v>0</v>
      </c>
      <c r="C25" s="31">
        <v>0</v>
      </c>
      <c r="D25" s="84">
        <v>0</v>
      </c>
      <c r="E25" s="84">
        <v>0</v>
      </c>
      <c r="F25" s="28">
        <f t="shared" si="2"/>
        <v>0</v>
      </c>
      <c r="G25" s="31">
        <v>0</v>
      </c>
      <c r="H25" s="27">
        <v>0</v>
      </c>
      <c r="I25" s="27">
        <v>0</v>
      </c>
    </row>
    <row r="26" spans="1:9" s="28" customFormat="1" ht="28.5" customHeight="1" thickBot="1">
      <c r="A26" s="33" t="s">
        <v>99</v>
      </c>
      <c r="B26" s="235">
        <v>0</v>
      </c>
      <c r="C26" s="235">
        <v>0</v>
      </c>
      <c r="D26" s="234">
        <v>0</v>
      </c>
      <c r="E26" s="234">
        <v>0</v>
      </c>
      <c r="F26" s="238">
        <f t="shared" si="2"/>
        <v>0</v>
      </c>
      <c r="G26" s="235">
        <v>0</v>
      </c>
      <c r="H26" s="234">
        <v>0</v>
      </c>
      <c r="I26" s="234">
        <v>0</v>
      </c>
    </row>
    <row r="27" spans="1:9" s="249" customFormat="1" ht="12" customHeight="1">
      <c r="A27" s="98" t="s">
        <v>133</v>
      </c>
      <c r="B27" s="102"/>
      <c r="C27" s="102"/>
      <c r="D27" s="26"/>
      <c r="E27" s="102"/>
      <c r="F27" s="102"/>
      <c r="G27" s="102"/>
      <c r="H27" s="102"/>
      <c r="I27" s="103" t="s">
        <v>125</v>
      </c>
    </row>
  </sheetData>
  <mergeCells count="12">
    <mergeCell ref="D7:D9"/>
    <mergeCell ref="E7:E9"/>
    <mergeCell ref="A2:I2"/>
    <mergeCell ref="A3:I3"/>
    <mergeCell ref="A5:A9"/>
    <mergeCell ref="B5:B9"/>
    <mergeCell ref="C5:E6"/>
    <mergeCell ref="F5:F9"/>
    <mergeCell ref="G5:G9"/>
    <mergeCell ref="H5:H9"/>
    <mergeCell ref="I5:I9"/>
    <mergeCell ref="C7:C9"/>
  </mergeCells>
  <phoneticPr fontId="24" type="noConversion"/>
  <pageMargins left="0.78740157480314965" right="0.78740157480314965" top="1.7716535433070868" bottom="0.78740157480314965" header="0" footer="0"/>
  <pageSetup paperSize="9" scale="88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F96"/>
  <sheetViews>
    <sheetView showGridLines="0" view="pageBreakPreview" zoomScaleSheetLayoutView="100" workbookViewId="0">
      <selection activeCell="A5" sqref="A5:A8"/>
    </sheetView>
  </sheetViews>
  <sheetFormatPr defaultColWidth="9" defaultRowHeight="14.25"/>
  <cols>
    <col min="1" max="1" width="12.25" style="100" customWidth="1"/>
    <col min="2" max="2" width="25.25" style="133" customWidth="1"/>
    <col min="3" max="3" width="23.125" style="133" customWidth="1"/>
    <col min="4" max="4" width="30.125" style="133" customWidth="1"/>
    <col min="5" max="16384" width="9" style="91"/>
  </cols>
  <sheetData>
    <row r="1" spans="1:6" s="90" customFormat="1" ht="18" customHeight="1">
      <c r="B1" s="121"/>
      <c r="C1" s="121"/>
      <c r="D1" s="101"/>
    </row>
    <row r="2" spans="1:6" s="96" customFormat="1" ht="18" customHeight="1">
      <c r="A2" s="369" t="s">
        <v>215</v>
      </c>
      <c r="B2" s="369"/>
      <c r="C2" s="369"/>
      <c r="D2" s="369"/>
    </row>
    <row r="3" spans="1:6" s="97" customFormat="1" ht="18" customHeight="1">
      <c r="A3" s="511" t="s">
        <v>216</v>
      </c>
      <c r="B3" s="511"/>
      <c r="C3" s="511"/>
      <c r="D3" s="511"/>
      <c r="E3" s="158"/>
      <c r="F3" s="158"/>
    </row>
    <row r="4" spans="1:6" s="98" customFormat="1" ht="18" customHeight="1" thickBot="1">
      <c r="A4" s="12" t="s">
        <v>103</v>
      </c>
      <c r="B4" s="53"/>
      <c r="C4" s="53"/>
      <c r="D4" s="54" t="s">
        <v>102</v>
      </c>
    </row>
    <row r="5" spans="1:6" s="94" customFormat="1" ht="15.75" customHeight="1">
      <c r="A5" s="274" t="s">
        <v>101</v>
      </c>
      <c r="B5" s="337" t="s">
        <v>236</v>
      </c>
      <c r="C5" s="334" t="s">
        <v>237</v>
      </c>
      <c r="D5" s="310" t="s">
        <v>238</v>
      </c>
    </row>
    <row r="6" spans="1:6" s="94" customFormat="1" ht="15.75" customHeight="1">
      <c r="A6" s="275"/>
      <c r="B6" s="492"/>
      <c r="C6" s="490"/>
      <c r="D6" s="488"/>
    </row>
    <row r="7" spans="1:6" s="94" customFormat="1" ht="15.75" customHeight="1">
      <c r="A7" s="275"/>
      <c r="B7" s="492"/>
      <c r="C7" s="490"/>
      <c r="D7" s="488"/>
    </row>
    <row r="8" spans="1:6" s="94" customFormat="1" ht="15.75" customHeight="1">
      <c r="A8" s="276"/>
      <c r="B8" s="493"/>
      <c r="C8" s="491"/>
      <c r="D8" s="489"/>
    </row>
    <row r="9" spans="1:6" s="94" customFormat="1" ht="75.75" customHeight="1">
      <c r="A9" s="155">
        <v>2017</v>
      </c>
      <c r="B9" s="31">
        <v>6.18</v>
      </c>
      <c r="C9" s="31">
        <v>65</v>
      </c>
      <c r="D9" s="31">
        <v>10.4</v>
      </c>
    </row>
    <row r="10" spans="1:6" s="94" customFormat="1" ht="75.75" customHeight="1">
      <c r="A10" s="155">
        <v>2018</v>
      </c>
      <c r="B10" s="9">
        <v>6</v>
      </c>
      <c r="C10" s="9">
        <v>65</v>
      </c>
      <c r="D10" s="9">
        <v>10</v>
      </c>
    </row>
    <row r="11" spans="1:6" s="94" customFormat="1" ht="75.75" customHeight="1">
      <c r="A11" s="155">
        <v>2019</v>
      </c>
      <c r="B11" s="9">
        <v>4</v>
      </c>
      <c r="C11" s="9">
        <v>64</v>
      </c>
      <c r="D11" s="9">
        <v>14</v>
      </c>
    </row>
    <row r="12" spans="1:6" s="94" customFormat="1" ht="75.75" customHeight="1">
      <c r="A12" s="198">
        <v>2020</v>
      </c>
      <c r="B12" s="9">
        <v>5</v>
      </c>
      <c r="C12" s="9">
        <v>58</v>
      </c>
      <c r="D12" s="9">
        <v>14</v>
      </c>
    </row>
    <row r="13" spans="1:6" s="94" customFormat="1" ht="75.75" customHeight="1" thickBot="1">
      <c r="A13" s="8">
        <v>2021</v>
      </c>
      <c r="B13" s="191">
        <v>6</v>
      </c>
      <c r="C13" s="191">
        <v>59</v>
      </c>
      <c r="D13" s="191">
        <v>13</v>
      </c>
    </row>
    <row r="14" spans="1:6" s="249" customFormat="1" ht="12" customHeight="1">
      <c r="A14" s="38" t="s">
        <v>239</v>
      </c>
      <c r="B14" s="64"/>
      <c r="C14" s="64"/>
      <c r="D14" s="270" t="s">
        <v>262</v>
      </c>
      <c r="E14" s="98"/>
    </row>
    <row r="15" spans="1:6" s="94" customFormat="1" ht="12" customHeight="1">
      <c r="A15" s="141" t="s">
        <v>176</v>
      </c>
      <c r="B15" s="141"/>
      <c r="C15" s="58"/>
      <c r="D15" s="58"/>
    </row>
    <row r="16" spans="1:6" s="94" customFormat="1" ht="12" customHeight="1">
      <c r="A16" s="141" t="s">
        <v>177</v>
      </c>
      <c r="B16" s="141"/>
      <c r="C16" s="58"/>
      <c r="D16" s="58"/>
    </row>
    <row r="17" spans="1:4" s="94" customFormat="1" ht="12" customHeight="1">
      <c r="A17" s="141" t="s">
        <v>178</v>
      </c>
      <c r="B17" s="141"/>
      <c r="C17" s="58"/>
      <c r="D17" s="58"/>
    </row>
    <row r="18" spans="1:4" s="94" customFormat="1" ht="11.25">
      <c r="A18" s="99"/>
      <c r="B18" s="58"/>
      <c r="C18" s="58"/>
      <c r="D18" s="58"/>
    </row>
    <row r="19" spans="1:4" s="94" customFormat="1" ht="11.25">
      <c r="A19" s="99"/>
      <c r="B19" s="58"/>
      <c r="C19" s="58"/>
      <c r="D19" s="58"/>
    </row>
    <row r="20" spans="1:4" s="94" customFormat="1" ht="11.25">
      <c r="A20" s="99"/>
      <c r="B20" s="58"/>
      <c r="C20" s="58"/>
      <c r="D20" s="58"/>
    </row>
    <row r="21" spans="1:4" s="94" customFormat="1" ht="11.25">
      <c r="A21" s="99"/>
      <c r="B21" s="58"/>
      <c r="C21" s="58"/>
      <c r="D21" s="58"/>
    </row>
    <row r="22" spans="1:4" s="94" customFormat="1" ht="11.25">
      <c r="A22" s="99"/>
      <c r="B22" s="58"/>
      <c r="C22" s="58"/>
      <c r="D22" s="58"/>
    </row>
    <row r="23" spans="1:4" s="94" customFormat="1" ht="11.25">
      <c r="A23" s="99"/>
      <c r="B23" s="58"/>
      <c r="C23" s="58"/>
      <c r="D23" s="58"/>
    </row>
    <row r="24" spans="1:4" s="94" customFormat="1" ht="11.25">
      <c r="A24" s="99"/>
      <c r="B24" s="58"/>
      <c r="C24" s="58"/>
      <c r="D24" s="58"/>
    </row>
    <row r="25" spans="1:4" s="94" customFormat="1" ht="11.25">
      <c r="A25" s="99"/>
      <c r="B25" s="58"/>
      <c r="C25" s="58"/>
      <c r="D25" s="58"/>
    </row>
    <row r="26" spans="1:4" s="94" customFormat="1" ht="11.25">
      <c r="A26" s="99"/>
      <c r="B26" s="58"/>
      <c r="C26" s="58"/>
      <c r="D26" s="58"/>
    </row>
    <row r="27" spans="1:4" s="94" customFormat="1" ht="11.25">
      <c r="A27" s="99"/>
      <c r="B27" s="58"/>
      <c r="C27" s="58"/>
      <c r="D27" s="58"/>
    </row>
    <row r="28" spans="1:4" s="94" customFormat="1" ht="11.25">
      <c r="A28" s="99"/>
      <c r="B28" s="58"/>
      <c r="C28" s="58"/>
      <c r="D28" s="58"/>
    </row>
    <row r="29" spans="1:4" s="94" customFormat="1" ht="11.25">
      <c r="A29" s="99"/>
      <c r="B29" s="58"/>
      <c r="C29" s="58"/>
      <c r="D29" s="58"/>
    </row>
    <row r="30" spans="1:4" s="94" customFormat="1" ht="11.25">
      <c r="A30" s="99"/>
      <c r="B30" s="58"/>
      <c r="C30" s="58"/>
      <c r="D30" s="58"/>
    </row>
    <row r="31" spans="1:4" s="94" customFormat="1" ht="11.25">
      <c r="A31" s="99"/>
      <c r="B31" s="58"/>
      <c r="C31" s="58"/>
      <c r="D31" s="58"/>
    </row>
    <row r="32" spans="1:4" s="94" customFormat="1" ht="11.25">
      <c r="A32" s="99"/>
      <c r="B32" s="58"/>
      <c r="C32" s="58"/>
      <c r="D32" s="58"/>
    </row>
    <row r="33" spans="1:4" s="94" customFormat="1" ht="11.25">
      <c r="A33" s="99"/>
      <c r="B33" s="58"/>
      <c r="C33" s="58"/>
      <c r="D33" s="58"/>
    </row>
    <row r="34" spans="1:4" s="94" customFormat="1" ht="11.25">
      <c r="A34" s="99"/>
      <c r="B34" s="58"/>
      <c r="C34" s="58"/>
      <c r="D34" s="58"/>
    </row>
    <row r="35" spans="1:4" s="94" customFormat="1" ht="11.25">
      <c r="A35" s="99"/>
      <c r="B35" s="58"/>
      <c r="C35" s="58"/>
      <c r="D35" s="58"/>
    </row>
    <row r="36" spans="1:4" s="94" customFormat="1" ht="11.25">
      <c r="A36" s="99"/>
      <c r="B36" s="58"/>
      <c r="C36" s="58"/>
      <c r="D36" s="58"/>
    </row>
    <row r="37" spans="1:4" s="94" customFormat="1" ht="11.25">
      <c r="A37" s="99"/>
      <c r="B37" s="58"/>
      <c r="C37" s="58"/>
      <c r="D37" s="58"/>
    </row>
    <row r="38" spans="1:4" s="94" customFormat="1" ht="11.25">
      <c r="A38" s="99"/>
      <c r="B38" s="58"/>
      <c r="C38" s="58"/>
      <c r="D38" s="58"/>
    </row>
    <row r="39" spans="1:4" s="94" customFormat="1" ht="11.25">
      <c r="A39" s="99"/>
      <c r="B39" s="58"/>
      <c r="C39" s="58"/>
      <c r="D39" s="58"/>
    </row>
    <row r="40" spans="1:4" s="94" customFormat="1" ht="11.25">
      <c r="A40" s="99"/>
      <c r="B40" s="58"/>
      <c r="C40" s="58"/>
      <c r="D40" s="58"/>
    </row>
    <row r="41" spans="1:4" s="94" customFormat="1" ht="11.25">
      <c r="A41" s="99"/>
      <c r="B41" s="58"/>
      <c r="C41" s="58"/>
      <c r="D41" s="58"/>
    </row>
    <row r="42" spans="1:4" s="94" customFormat="1" ht="11.25">
      <c r="A42" s="99"/>
      <c r="B42" s="58"/>
      <c r="C42" s="58"/>
      <c r="D42" s="58"/>
    </row>
    <row r="43" spans="1:4" s="94" customFormat="1" ht="11.25">
      <c r="A43" s="99"/>
      <c r="B43" s="58"/>
      <c r="C43" s="58"/>
      <c r="D43" s="58"/>
    </row>
    <row r="44" spans="1:4" s="94" customFormat="1" ht="11.25">
      <c r="A44" s="99"/>
      <c r="B44" s="58"/>
      <c r="C44" s="58"/>
      <c r="D44" s="58"/>
    </row>
    <row r="45" spans="1:4" s="94" customFormat="1" ht="11.25">
      <c r="A45" s="99"/>
      <c r="B45" s="58"/>
      <c r="C45" s="58"/>
      <c r="D45" s="58"/>
    </row>
    <row r="46" spans="1:4" s="94" customFormat="1" ht="11.25">
      <c r="A46" s="99"/>
      <c r="B46" s="58"/>
      <c r="C46" s="58"/>
      <c r="D46" s="58"/>
    </row>
    <row r="47" spans="1:4" s="94" customFormat="1" ht="11.25">
      <c r="A47" s="99"/>
      <c r="B47" s="58"/>
      <c r="C47" s="58"/>
      <c r="D47" s="58"/>
    </row>
    <row r="48" spans="1:4" s="94" customFormat="1" ht="11.25">
      <c r="A48" s="99"/>
      <c r="B48" s="58"/>
      <c r="C48" s="58"/>
      <c r="D48" s="58"/>
    </row>
    <row r="49" spans="1:4" s="94" customFormat="1" ht="11.25">
      <c r="A49" s="99"/>
      <c r="B49" s="58"/>
      <c r="C49" s="58"/>
      <c r="D49" s="58"/>
    </row>
    <row r="50" spans="1:4" s="94" customFormat="1" ht="11.25">
      <c r="A50" s="99"/>
      <c r="B50" s="58"/>
      <c r="C50" s="58"/>
      <c r="D50" s="58"/>
    </row>
    <row r="51" spans="1:4" s="94" customFormat="1" ht="11.25">
      <c r="A51" s="99"/>
      <c r="B51" s="58"/>
      <c r="C51" s="58"/>
      <c r="D51" s="58"/>
    </row>
    <row r="52" spans="1:4" s="94" customFormat="1" ht="11.25">
      <c r="A52" s="99"/>
      <c r="B52" s="58"/>
      <c r="C52" s="58"/>
      <c r="D52" s="58"/>
    </row>
    <row r="53" spans="1:4" s="94" customFormat="1" ht="11.25">
      <c r="A53" s="99"/>
      <c r="B53" s="58"/>
      <c r="C53" s="58"/>
      <c r="D53" s="58"/>
    </row>
    <row r="54" spans="1:4" s="94" customFormat="1" ht="11.25">
      <c r="A54" s="99"/>
      <c r="B54" s="58"/>
      <c r="C54" s="58"/>
      <c r="D54" s="58"/>
    </row>
    <row r="55" spans="1:4" s="94" customFormat="1" ht="11.25">
      <c r="A55" s="99"/>
      <c r="B55" s="58"/>
      <c r="C55" s="58"/>
      <c r="D55" s="58"/>
    </row>
    <row r="56" spans="1:4" s="94" customFormat="1" ht="11.25">
      <c r="A56" s="99"/>
      <c r="B56" s="58"/>
      <c r="C56" s="58"/>
      <c r="D56" s="58"/>
    </row>
    <row r="57" spans="1:4" s="94" customFormat="1" ht="11.25">
      <c r="A57" s="99"/>
      <c r="B57" s="58"/>
      <c r="C57" s="58"/>
      <c r="D57" s="58"/>
    </row>
    <row r="58" spans="1:4" s="94" customFormat="1" ht="11.25">
      <c r="A58" s="99"/>
      <c r="B58" s="58"/>
      <c r="C58" s="58"/>
      <c r="D58" s="58"/>
    </row>
    <row r="59" spans="1:4" s="94" customFormat="1" ht="11.25">
      <c r="A59" s="99"/>
      <c r="B59" s="58"/>
      <c r="C59" s="58"/>
      <c r="D59" s="58"/>
    </row>
    <row r="60" spans="1:4" s="94" customFormat="1" ht="11.25">
      <c r="A60" s="99"/>
      <c r="B60" s="58"/>
      <c r="C60" s="58"/>
      <c r="D60" s="58"/>
    </row>
    <row r="61" spans="1:4" s="94" customFormat="1" ht="11.25">
      <c r="A61" s="99"/>
      <c r="B61" s="58"/>
      <c r="C61" s="58"/>
      <c r="D61" s="58"/>
    </row>
    <row r="62" spans="1:4" s="94" customFormat="1" ht="11.25">
      <c r="A62" s="99"/>
      <c r="B62" s="58"/>
      <c r="C62" s="58"/>
      <c r="D62" s="58"/>
    </row>
    <row r="63" spans="1:4" s="94" customFormat="1" ht="11.25">
      <c r="A63" s="99"/>
      <c r="B63" s="58"/>
      <c r="C63" s="58"/>
      <c r="D63" s="58"/>
    </row>
    <row r="64" spans="1:4" s="94" customFormat="1" ht="11.25">
      <c r="A64" s="99"/>
      <c r="B64" s="58"/>
      <c r="C64" s="58"/>
      <c r="D64" s="58"/>
    </row>
    <row r="65" spans="1:4" s="94" customFormat="1" ht="11.25">
      <c r="A65" s="99"/>
      <c r="B65" s="58"/>
      <c r="C65" s="58"/>
      <c r="D65" s="58"/>
    </row>
    <row r="66" spans="1:4" s="94" customFormat="1" ht="11.25">
      <c r="A66" s="99"/>
      <c r="B66" s="58"/>
      <c r="C66" s="58"/>
      <c r="D66" s="58"/>
    </row>
    <row r="67" spans="1:4" s="94" customFormat="1" ht="11.25">
      <c r="A67" s="99"/>
      <c r="B67" s="58"/>
      <c r="C67" s="58"/>
      <c r="D67" s="58"/>
    </row>
    <row r="68" spans="1:4" s="94" customFormat="1" ht="11.25">
      <c r="A68" s="99"/>
      <c r="B68" s="58"/>
      <c r="C68" s="58"/>
      <c r="D68" s="58"/>
    </row>
    <row r="69" spans="1:4" s="94" customFormat="1" ht="11.25">
      <c r="A69" s="99"/>
      <c r="B69" s="58"/>
      <c r="C69" s="58"/>
      <c r="D69" s="58"/>
    </row>
    <row r="70" spans="1:4" s="94" customFormat="1" ht="11.25">
      <c r="A70" s="99"/>
      <c r="B70" s="58"/>
      <c r="C70" s="58"/>
      <c r="D70" s="58"/>
    </row>
    <row r="71" spans="1:4" s="94" customFormat="1" ht="11.25">
      <c r="A71" s="99"/>
      <c r="B71" s="58"/>
      <c r="C71" s="58"/>
      <c r="D71" s="58"/>
    </row>
    <row r="72" spans="1:4" s="94" customFormat="1" ht="11.25">
      <c r="A72" s="99"/>
      <c r="B72" s="58"/>
      <c r="C72" s="58"/>
      <c r="D72" s="58"/>
    </row>
    <row r="73" spans="1:4" s="94" customFormat="1" ht="11.25">
      <c r="A73" s="99"/>
      <c r="B73" s="58"/>
      <c r="C73" s="58"/>
      <c r="D73" s="58"/>
    </row>
    <row r="74" spans="1:4" s="94" customFormat="1" ht="11.25">
      <c r="A74" s="99"/>
      <c r="B74" s="58"/>
      <c r="C74" s="58"/>
      <c r="D74" s="58"/>
    </row>
    <row r="75" spans="1:4" s="94" customFormat="1" ht="11.25">
      <c r="A75" s="99"/>
      <c r="B75" s="58"/>
      <c r="C75" s="58"/>
      <c r="D75" s="58"/>
    </row>
    <row r="76" spans="1:4" s="94" customFormat="1" ht="11.25">
      <c r="A76" s="99"/>
      <c r="B76" s="58"/>
      <c r="C76" s="58"/>
      <c r="D76" s="58"/>
    </row>
    <row r="77" spans="1:4" s="94" customFormat="1" ht="11.25">
      <c r="A77" s="99"/>
      <c r="B77" s="58"/>
      <c r="C77" s="58"/>
      <c r="D77" s="58"/>
    </row>
    <row r="78" spans="1:4" s="94" customFormat="1" ht="11.25">
      <c r="A78" s="99"/>
      <c r="B78" s="58"/>
      <c r="C78" s="58"/>
      <c r="D78" s="58"/>
    </row>
    <row r="79" spans="1:4" s="94" customFormat="1" ht="11.25">
      <c r="A79" s="99"/>
      <c r="B79" s="58"/>
      <c r="C79" s="58"/>
      <c r="D79" s="58"/>
    </row>
    <row r="80" spans="1:4" s="94" customFormat="1" ht="11.25">
      <c r="A80" s="99"/>
      <c r="B80" s="58"/>
      <c r="C80" s="58"/>
      <c r="D80" s="58"/>
    </row>
    <row r="81" spans="1:4" s="94" customFormat="1" ht="11.25">
      <c r="A81" s="99"/>
      <c r="B81" s="58"/>
      <c r="C81" s="58"/>
      <c r="D81" s="58"/>
    </row>
    <row r="82" spans="1:4" s="94" customFormat="1" ht="11.25">
      <c r="A82" s="99"/>
      <c r="B82" s="58"/>
      <c r="C82" s="58"/>
      <c r="D82" s="58"/>
    </row>
    <row r="83" spans="1:4" s="94" customFormat="1" ht="11.25">
      <c r="A83" s="99"/>
      <c r="B83" s="58"/>
      <c r="C83" s="58"/>
      <c r="D83" s="58"/>
    </row>
    <row r="84" spans="1:4" s="94" customFormat="1" ht="11.25">
      <c r="A84" s="99"/>
      <c r="B84" s="58"/>
      <c r="C84" s="58"/>
      <c r="D84" s="58"/>
    </row>
    <row r="85" spans="1:4" s="94" customFormat="1" ht="11.25">
      <c r="A85" s="99"/>
      <c r="B85" s="58"/>
      <c r="C85" s="58"/>
      <c r="D85" s="58"/>
    </row>
    <row r="86" spans="1:4" s="94" customFormat="1" ht="11.25">
      <c r="A86" s="99"/>
      <c r="B86" s="58"/>
      <c r="C86" s="58"/>
      <c r="D86" s="58"/>
    </row>
    <row r="87" spans="1:4" s="94" customFormat="1" ht="11.25">
      <c r="A87" s="99"/>
      <c r="B87" s="58"/>
      <c r="C87" s="58"/>
      <c r="D87" s="58"/>
    </row>
    <row r="88" spans="1:4" s="94" customFormat="1" ht="11.25">
      <c r="A88" s="99"/>
      <c r="B88" s="58"/>
      <c r="C88" s="58"/>
      <c r="D88" s="58"/>
    </row>
    <row r="89" spans="1:4" s="94" customFormat="1" ht="11.25">
      <c r="A89" s="99"/>
      <c r="B89" s="58"/>
      <c r="C89" s="58"/>
      <c r="D89" s="58"/>
    </row>
    <row r="90" spans="1:4" s="94" customFormat="1" ht="11.25">
      <c r="A90" s="99"/>
      <c r="B90" s="58"/>
      <c r="C90" s="58"/>
      <c r="D90" s="58"/>
    </row>
    <row r="91" spans="1:4" s="94" customFormat="1" ht="11.25">
      <c r="A91" s="99"/>
      <c r="B91" s="58"/>
      <c r="C91" s="58"/>
      <c r="D91" s="58"/>
    </row>
    <row r="92" spans="1:4" s="94" customFormat="1" ht="11.25">
      <c r="A92" s="99"/>
      <c r="B92" s="58"/>
      <c r="C92" s="58"/>
      <c r="D92" s="58"/>
    </row>
    <row r="93" spans="1:4" s="94" customFormat="1" ht="11.25">
      <c r="A93" s="99"/>
      <c r="B93" s="58"/>
      <c r="C93" s="58"/>
      <c r="D93" s="58"/>
    </row>
    <row r="94" spans="1:4" s="94" customFormat="1" ht="11.25">
      <c r="A94" s="99"/>
      <c r="B94" s="58"/>
      <c r="C94" s="58"/>
      <c r="D94" s="58"/>
    </row>
    <row r="95" spans="1:4" s="94" customFormat="1" ht="11.25">
      <c r="A95" s="99"/>
      <c r="B95" s="58"/>
      <c r="C95" s="58"/>
      <c r="D95" s="58"/>
    </row>
    <row r="96" spans="1:4" s="94" customFormat="1" ht="11.25">
      <c r="A96" s="99"/>
      <c r="B96" s="58"/>
      <c r="C96" s="58"/>
      <c r="D96" s="58"/>
    </row>
  </sheetData>
  <mergeCells count="6">
    <mergeCell ref="A2:D2"/>
    <mergeCell ref="A3:D3"/>
    <mergeCell ref="A5:A8"/>
    <mergeCell ref="B5:B8"/>
    <mergeCell ref="C5:C8"/>
    <mergeCell ref="D5:D8"/>
  </mergeCells>
  <phoneticPr fontId="24" type="noConversion"/>
  <pageMargins left="0.78740157480314965" right="0.74803149606299213" top="1.7716535433070866" bottom="0.78740157480314965" header="0" footer="0"/>
  <pageSetup paperSize="9" scale="88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74"/>
  <sheetViews>
    <sheetView showGridLines="0" view="pageBreakPreview" zoomScaleSheetLayoutView="100" workbookViewId="0">
      <selection activeCell="A5" sqref="A5:A10"/>
    </sheetView>
  </sheetViews>
  <sheetFormatPr defaultColWidth="9" defaultRowHeight="14.25"/>
  <cols>
    <col min="1" max="1" width="6.625" style="100" customWidth="1"/>
    <col min="2" max="2" width="9.5" style="133" customWidth="1"/>
    <col min="3" max="3" width="8.25" style="133" customWidth="1"/>
    <col min="4" max="4" width="9" style="133" customWidth="1"/>
    <col min="5" max="5" width="9.125" style="133" customWidth="1"/>
    <col min="6" max="6" width="9.25" style="133" customWidth="1"/>
    <col min="7" max="7" width="10" style="133" customWidth="1"/>
    <col min="8" max="8" width="9.375" style="133" customWidth="1"/>
    <col min="9" max="9" width="9.5" style="133" customWidth="1"/>
    <col min="10" max="10" width="8.875" style="133" customWidth="1"/>
    <col min="11" max="16384" width="9" style="91"/>
  </cols>
  <sheetData>
    <row r="1" spans="1:10" s="90" customFormat="1" ht="18" customHeight="1">
      <c r="A1" s="52"/>
      <c r="B1" s="121"/>
      <c r="C1" s="121"/>
      <c r="D1" s="121"/>
      <c r="E1" s="121"/>
      <c r="F1" s="121"/>
      <c r="G1" s="121"/>
      <c r="H1" s="121"/>
      <c r="I1" s="121"/>
      <c r="J1" s="101"/>
    </row>
    <row r="2" spans="1:10" s="96" customFormat="1" ht="18" customHeight="1">
      <c r="A2" s="297" t="s">
        <v>45</v>
      </c>
      <c r="B2" s="297"/>
      <c r="C2" s="297"/>
      <c r="D2" s="297"/>
      <c r="E2" s="297"/>
      <c r="F2" s="297"/>
      <c r="G2" s="297"/>
      <c r="H2" s="297"/>
      <c r="I2" s="297"/>
      <c r="J2" s="297"/>
    </row>
    <row r="3" spans="1:10" s="97" customFormat="1" ht="18" customHeight="1">
      <c r="A3" s="298" t="s">
        <v>56</v>
      </c>
      <c r="B3" s="298"/>
      <c r="C3" s="298"/>
      <c r="D3" s="298"/>
      <c r="E3" s="298"/>
      <c r="F3" s="298"/>
      <c r="G3" s="298"/>
      <c r="H3" s="298"/>
      <c r="I3" s="298"/>
      <c r="J3" s="298"/>
    </row>
    <row r="4" spans="1:10" s="98" customFormat="1" ht="18" customHeight="1" thickBot="1">
      <c r="A4" s="98" t="s">
        <v>4</v>
      </c>
      <c r="B4" s="64"/>
      <c r="C4" s="64"/>
      <c r="D4" s="64"/>
      <c r="E4" s="64"/>
      <c r="F4" s="64"/>
      <c r="G4" s="64"/>
      <c r="H4" s="64"/>
      <c r="J4" s="83" t="s">
        <v>57</v>
      </c>
    </row>
    <row r="5" spans="1:10" s="94" customFormat="1" ht="13.5" customHeight="1">
      <c r="A5" s="307" t="s">
        <v>55</v>
      </c>
      <c r="B5" s="299" t="s">
        <v>290</v>
      </c>
      <c r="C5" s="310"/>
      <c r="D5" s="313" t="s">
        <v>30</v>
      </c>
      <c r="E5" s="313"/>
      <c r="F5" s="313"/>
      <c r="G5" s="313"/>
      <c r="H5" s="313"/>
      <c r="I5" s="313"/>
      <c r="J5" s="313"/>
    </row>
    <row r="6" spans="1:10" s="94" customFormat="1" ht="13.5" customHeight="1">
      <c r="A6" s="308"/>
      <c r="B6" s="300"/>
      <c r="C6" s="311"/>
      <c r="D6" s="316" t="s">
        <v>32</v>
      </c>
      <c r="E6" s="317"/>
      <c r="F6" s="317"/>
      <c r="G6" s="317"/>
      <c r="H6" s="317"/>
      <c r="I6" s="317"/>
      <c r="J6" s="318"/>
    </row>
    <row r="7" spans="1:10" s="94" customFormat="1" ht="13.5" customHeight="1">
      <c r="A7" s="308"/>
      <c r="B7" s="300"/>
      <c r="C7" s="311"/>
      <c r="D7" s="302"/>
      <c r="E7" s="300" t="s">
        <v>50</v>
      </c>
      <c r="F7" s="300" t="s">
        <v>265</v>
      </c>
      <c r="G7" s="300" t="s">
        <v>266</v>
      </c>
      <c r="H7" s="300" t="s">
        <v>267</v>
      </c>
      <c r="I7" s="300" t="s">
        <v>217</v>
      </c>
      <c r="J7" s="314" t="s">
        <v>268</v>
      </c>
    </row>
    <row r="8" spans="1:10" s="94" customFormat="1" ht="13.5" customHeight="1">
      <c r="A8" s="308"/>
      <c r="B8" s="300"/>
      <c r="C8" s="311"/>
      <c r="D8" s="303"/>
      <c r="E8" s="300"/>
      <c r="F8" s="300"/>
      <c r="G8" s="300"/>
      <c r="H8" s="305"/>
      <c r="I8" s="300"/>
      <c r="J8" s="314"/>
    </row>
    <row r="9" spans="1:10" s="94" customFormat="1" ht="13.5" customHeight="1">
      <c r="A9" s="308"/>
      <c r="B9" s="300"/>
      <c r="C9" s="311"/>
      <c r="D9" s="303"/>
      <c r="E9" s="300"/>
      <c r="F9" s="300"/>
      <c r="G9" s="300"/>
      <c r="H9" s="305"/>
      <c r="I9" s="300"/>
      <c r="J9" s="314"/>
    </row>
    <row r="10" spans="1:10" s="94" customFormat="1" ht="13.5" customHeight="1">
      <c r="A10" s="309"/>
      <c r="B10" s="301"/>
      <c r="C10" s="312"/>
      <c r="D10" s="304"/>
      <c r="E10" s="301"/>
      <c r="F10" s="301"/>
      <c r="G10" s="301"/>
      <c r="H10" s="306"/>
      <c r="I10" s="301"/>
      <c r="J10" s="315"/>
    </row>
    <row r="11" spans="1:10" s="28" customFormat="1" ht="30" customHeight="1">
      <c r="A11" s="155">
        <v>2017</v>
      </c>
      <c r="B11" s="83">
        <v>551781</v>
      </c>
      <c r="C11" s="83">
        <v>560888</v>
      </c>
      <c r="D11" s="83">
        <v>150695</v>
      </c>
      <c r="E11" s="71">
        <v>101247</v>
      </c>
      <c r="F11" s="88">
        <v>-6627</v>
      </c>
      <c r="G11" s="88">
        <v>-2402</v>
      </c>
      <c r="H11" s="71">
        <v>55067</v>
      </c>
      <c r="I11" s="71">
        <v>3410</v>
      </c>
      <c r="J11" s="28">
        <v>0</v>
      </c>
    </row>
    <row r="12" spans="1:10" s="28" customFormat="1" ht="30" customHeight="1">
      <c r="A12" s="155">
        <v>2018</v>
      </c>
      <c r="B12" s="83">
        <v>492193</v>
      </c>
      <c r="C12" s="83">
        <v>501504</v>
      </c>
      <c r="D12" s="83">
        <v>204881</v>
      </c>
      <c r="E12" s="71">
        <v>106368</v>
      </c>
      <c r="F12" s="88">
        <v>-7447</v>
      </c>
      <c r="G12" s="88">
        <v>-2181</v>
      </c>
      <c r="H12" s="71">
        <v>104550</v>
      </c>
      <c r="I12" s="71">
        <v>3591</v>
      </c>
      <c r="J12" s="84">
        <v>0</v>
      </c>
    </row>
    <row r="13" spans="1:10" s="28" customFormat="1" ht="30" customHeight="1">
      <c r="A13" s="155">
        <v>2019</v>
      </c>
      <c r="B13" s="83">
        <v>486859</v>
      </c>
      <c r="C13" s="83">
        <v>495484</v>
      </c>
      <c r="D13" s="83">
        <v>138527</v>
      </c>
      <c r="E13" s="71">
        <v>113035</v>
      </c>
      <c r="F13" s="88">
        <v>-22456</v>
      </c>
      <c r="G13" s="88">
        <v>-3318</v>
      </c>
      <c r="H13" s="71">
        <v>45535</v>
      </c>
      <c r="I13" s="71">
        <v>5731</v>
      </c>
      <c r="J13" s="84">
        <v>0</v>
      </c>
    </row>
    <row r="14" spans="1:10" s="28" customFormat="1" ht="30" customHeight="1">
      <c r="A14" s="201">
        <v>2020</v>
      </c>
      <c r="B14" s="83">
        <v>525351</v>
      </c>
      <c r="C14" s="83">
        <v>534677</v>
      </c>
      <c r="D14" s="83">
        <v>169456</v>
      </c>
      <c r="E14" s="71">
        <v>118902</v>
      </c>
      <c r="F14" s="88">
        <v>-20547</v>
      </c>
      <c r="G14" s="88">
        <v>-2859</v>
      </c>
      <c r="H14" s="71">
        <v>68069</v>
      </c>
      <c r="I14" s="71">
        <v>5891</v>
      </c>
      <c r="J14" s="84">
        <v>0</v>
      </c>
    </row>
    <row r="15" spans="1:10" s="28" customFormat="1" ht="30" customHeight="1" thickBot="1">
      <c r="A15" s="8">
        <v>2021</v>
      </c>
      <c r="B15" s="184">
        <f>SUM(C15,'1.국세징수(2)'!B15:F15)</f>
        <v>487146</v>
      </c>
      <c r="C15" s="184">
        <f>SUM(D15,C28,I28,J28)</f>
        <v>494577</v>
      </c>
      <c r="D15" s="184">
        <f>SUM(E15:J15,B28)</f>
        <v>196252</v>
      </c>
      <c r="E15" s="213">
        <v>142009</v>
      </c>
      <c r="F15" s="214">
        <v>-21053</v>
      </c>
      <c r="G15" s="214">
        <v>-2622</v>
      </c>
      <c r="H15" s="213">
        <v>70983</v>
      </c>
      <c r="I15" s="213">
        <v>6935</v>
      </c>
      <c r="J15" s="197">
        <v>0</v>
      </c>
    </row>
    <row r="16" spans="1:10" s="94" customFormat="1" ht="11.25">
      <c r="A16" s="99"/>
      <c r="B16" s="58"/>
      <c r="C16" s="58"/>
      <c r="D16" s="58"/>
      <c r="E16" s="58"/>
      <c r="F16" s="58"/>
      <c r="G16" s="58"/>
      <c r="H16" s="58"/>
      <c r="I16" s="58"/>
      <c r="J16" s="58"/>
    </row>
    <row r="17" spans="1:10" s="94" customFormat="1" ht="12" thickBot="1">
      <c r="A17" s="99"/>
      <c r="B17" s="58"/>
      <c r="C17" s="58"/>
      <c r="D17" s="58"/>
      <c r="E17" s="58"/>
      <c r="F17" s="58"/>
      <c r="G17" s="58"/>
      <c r="H17" s="58"/>
      <c r="I17" s="58"/>
      <c r="J17" s="58"/>
    </row>
    <row r="18" spans="1:10" s="94" customFormat="1" ht="13.5" customHeight="1">
      <c r="A18" s="274" t="s">
        <v>61</v>
      </c>
      <c r="B18" s="277" t="s">
        <v>62</v>
      </c>
      <c r="C18" s="278"/>
      <c r="D18" s="278"/>
      <c r="E18" s="278"/>
      <c r="F18" s="278"/>
      <c r="G18" s="278"/>
      <c r="H18" s="278"/>
      <c r="I18" s="278"/>
      <c r="J18" s="278"/>
    </row>
    <row r="19" spans="1:10" s="94" customFormat="1" ht="13.5" customHeight="1">
      <c r="A19" s="275"/>
      <c r="B19" s="85" t="s">
        <v>170</v>
      </c>
      <c r="C19" s="279" t="s">
        <v>63</v>
      </c>
      <c r="D19" s="280"/>
      <c r="E19" s="280"/>
      <c r="F19" s="280"/>
      <c r="G19" s="280"/>
      <c r="H19" s="281"/>
      <c r="I19" s="282" t="s">
        <v>64</v>
      </c>
      <c r="J19" s="285" t="s">
        <v>65</v>
      </c>
    </row>
    <row r="20" spans="1:10" s="94" customFormat="1" ht="13.5" customHeight="1">
      <c r="A20" s="275"/>
      <c r="B20" s="288" t="s">
        <v>88</v>
      </c>
      <c r="C20" s="283"/>
      <c r="D20" s="291" t="s">
        <v>66</v>
      </c>
      <c r="E20" s="282" t="s">
        <v>87</v>
      </c>
      <c r="F20" s="294" t="s">
        <v>67</v>
      </c>
      <c r="G20" s="294" t="s">
        <v>68</v>
      </c>
      <c r="H20" s="294" t="s">
        <v>69</v>
      </c>
      <c r="I20" s="283"/>
      <c r="J20" s="286"/>
    </row>
    <row r="21" spans="1:10" s="94" customFormat="1" ht="13.5" customHeight="1">
      <c r="A21" s="275"/>
      <c r="B21" s="289"/>
      <c r="C21" s="283"/>
      <c r="D21" s="292"/>
      <c r="E21" s="283"/>
      <c r="F21" s="295"/>
      <c r="G21" s="295"/>
      <c r="H21" s="295"/>
      <c r="I21" s="283"/>
      <c r="J21" s="286"/>
    </row>
    <row r="22" spans="1:10" s="94" customFormat="1" ht="13.5" customHeight="1">
      <c r="A22" s="275"/>
      <c r="B22" s="289"/>
      <c r="C22" s="283"/>
      <c r="D22" s="292"/>
      <c r="E22" s="283"/>
      <c r="F22" s="295"/>
      <c r="G22" s="295"/>
      <c r="H22" s="295"/>
      <c r="I22" s="283"/>
      <c r="J22" s="286"/>
    </row>
    <row r="23" spans="1:10" s="94" customFormat="1" ht="13.5" customHeight="1">
      <c r="A23" s="276"/>
      <c r="B23" s="290"/>
      <c r="C23" s="284"/>
      <c r="D23" s="293"/>
      <c r="E23" s="284"/>
      <c r="F23" s="296"/>
      <c r="G23" s="296"/>
      <c r="H23" s="296"/>
      <c r="I23" s="284"/>
      <c r="J23" s="287"/>
    </row>
    <row r="24" spans="1:10" s="94" customFormat="1" ht="30" customHeight="1">
      <c r="A24" s="86">
        <v>2017</v>
      </c>
      <c r="B24" s="84">
        <v>0</v>
      </c>
      <c r="C24" s="84">
        <v>403730</v>
      </c>
      <c r="D24" s="83">
        <v>-30614</v>
      </c>
      <c r="E24" s="84">
        <v>432354</v>
      </c>
      <c r="F24" s="83">
        <v>57</v>
      </c>
      <c r="G24" s="83">
        <v>1933</v>
      </c>
      <c r="H24" s="84">
        <v>0</v>
      </c>
      <c r="I24" s="84">
        <v>185</v>
      </c>
      <c r="J24" s="83">
        <v>6278</v>
      </c>
    </row>
    <row r="25" spans="1:10" s="94" customFormat="1" ht="30" customHeight="1">
      <c r="A25" s="86">
        <v>2018</v>
      </c>
      <c r="B25" s="84">
        <v>0</v>
      </c>
      <c r="C25" s="84">
        <v>290057</v>
      </c>
      <c r="D25" s="83">
        <v>-107408</v>
      </c>
      <c r="E25" s="84">
        <v>397130</v>
      </c>
      <c r="F25" s="83">
        <v>58</v>
      </c>
      <c r="G25" s="83">
        <v>277</v>
      </c>
      <c r="H25" s="84">
        <v>0</v>
      </c>
      <c r="I25" s="83">
        <v>114</v>
      </c>
      <c r="J25" s="83">
        <v>6452</v>
      </c>
    </row>
    <row r="26" spans="1:10" s="94" customFormat="1" ht="30" customHeight="1">
      <c r="A26" s="86">
        <v>2019</v>
      </c>
      <c r="B26" s="84">
        <v>0</v>
      </c>
      <c r="C26" s="84">
        <v>352357</v>
      </c>
      <c r="D26" s="83">
        <v>-79173</v>
      </c>
      <c r="E26" s="84">
        <v>431320</v>
      </c>
      <c r="F26" s="83">
        <v>67</v>
      </c>
      <c r="G26" s="83">
        <v>143</v>
      </c>
      <c r="H26" s="84">
        <v>0</v>
      </c>
      <c r="I26" s="83">
        <v>9</v>
      </c>
      <c r="J26" s="83">
        <v>4591</v>
      </c>
    </row>
    <row r="27" spans="1:10" s="94" customFormat="1" ht="30" customHeight="1">
      <c r="A27" s="86">
        <v>2020</v>
      </c>
      <c r="B27" s="84">
        <v>0</v>
      </c>
      <c r="C27" s="84">
        <v>357713</v>
      </c>
      <c r="D27" s="83">
        <v>-81565</v>
      </c>
      <c r="E27" s="84">
        <v>439097</v>
      </c>
      <c r="F27" s="83">
        <v>97</v>
      </c>
      <c r="G27" s="83">
        <v>84</v>
      </c>
      <c r="H27" s="84">
        <v>0</v>
      </c>
      <c r="I27" s="83">
        <v>-18</v>
      </c>
      <c r="J27" s="83">
        <v>7526</v>
      </c>
    </row>
    <row r="28" spans="1:10" s="94" customFormat="1" ht="30" customHeight="1" thickBot="1">
      <c r="A28" s="87">
        <v>2021</v>
      </c>
      <c r="B28" s="184">
        <v>0</v>
      </c>
      <c r="C28" s="184">
        <f>SUM(D28:H28)</f>
        <v>292990</v>
      </c>
      <c r="D28" s="215">
        <v>-130737</v>
      </c>
      <c r="E28" s="215">
        <v>423152</v>
      </c>
      <c r="F28" s="215">
        <v>302</v>
      </c>
      <c r="G28" s="215">
        <v>273</v>
      </c>
      <c r="H28" s="184">
        <v>0</v>
      </c>
      <c r="I28" s="215">
        <v>-10</v>
      </c>
      <c r="J28" s="215">
        <v>5345</v>
      </c>
    </row>
    <row r="29" spans="1:10" s="94" customFormat="1" ht="11.25">
      <c r="A29" s="244" t="s">
        <v>293</v>
      </c>
      <c r="B29" s="58"/>
      <c r="C29" s="58"/>
      <c r="D29" s="58"/>
      <c r="E29" s="58"/>
      <c r="F29" s="58"/>
      <c r="G29" s="58"/>
      <c r="H29" s="58"/>
      <c r="I29" s="58"/>
      <c r="J29" s="246" t="s">
        <v>289</v>
      </c>
    </row>
    <row r="30" spans="1:10" s="94" customFormat="1" ht="11.25">
      <c r="A30" s="244" t="s">
        <v>294</v>
      </c>
      <c r="B30" s="58"/>
      <c r="C30" s="58"/>
      <c r="D30" s="58"/>
      <c r="E30" s="58"/>
      <c r="F30" s="58"/>
      <c r="G30" s="58"/>
      <c r="H30" s="58"/>
      <c r="I30" s="58"/>
      <c r="J30" s="58"/>
    </row>
    <row r="33" spans="1:10" s="94" customFormat="1" ht="11.25">
      <c r="A33" s="99" t="s">
        <v>286</v>
      </c>
      <c r="B33" s="58"/>
      <c r="C33" s="58"/>
      <c r="D33" s="58"/>
      <c r="E33" s="58"/>
      <c r="F33" s="58"/>
      <c r="G33" s="58"/>
      <c r="H33" s="58"/>
      <c r="I33" s="58"/>
      <c r="J33" s="58"/>
    </row>
    <row r="34" spans="1:10" s="94" customFormat="1" ht="11.25">
      <c r="A34" s="99" t="s">
        <v>287</v>
      </c>
      <c r="B34" s="58"/>
      <c r="C34" s="58"/>
      <c r="D34" s="58"/>
      <c r="E34" s="58"/>
      <c r="F34" s="58"/>
      <c r="G34" s="58"/>
      <c r="H34" s="58"/>
      <c r="I34" s="58"/>
      <c r="J34" s="58"/>
    </row>
    <row r="35" spans="1:10" s="94" customFormat="1" ht="11.25">
      <c r="A35" s="99" t="s">
        <v>288</v>
      </c>
      <c r="B35" s="58"/>
      <c r="C35" s="58"/>
      <c r="D35" s="58"/>
      <c r="E35" s="58"/>
      <c r="F35" s="58"/>
      <c r="G35" s="58"/>
      <c r="H35" s="58"/>
      <c r="I35" s="58"/>
      <c r="J35" s="58"/>
    </row>
    <row r="36" spans="1:10" s="94" customFormat="1" ht="11.25">
      <c r="A36" s="99"/>
      <c r="B36" s="58"/>
      <c r="C36" s="58"/>
      <c r="D36" s="58"/>
      <c r="E36" s="58"/>
      <c r="F36" s="58"/>
      <c r="G36" s="58"/>
      <c r="H36" s="58"/>
      <c r="I36" s="58"/>
      <c r="J36" s="58"/>
    </row>
    <row r="37" spans="1:10" s="94" customFormat="1" ht="11.25">
      <c r="A37" s="99"/>
      <c r="B37" s="58"/>
      <c r="C37" s="58"/>
      <c r="D37" s="58"/>
      <c r="E37" s="58"/>
      <c r="F37" s="58"/>
      <c r="G37" s="58"/>
      <c r="H37" s="58"/>
      <c r="I37" s="58"/>
      <c r="J37" s="58"/>
    </row>
    <row r="38" spans="1:10" s="94" customFormat="1" ht="11.25">
      <c r="A38" s="99"/>
      <c r="B38" s="58"/>
      <c r="C38" s="58"/>
      <c r="D38" s="58"/>
      <c r="E38" s="58"/>
      <c r="F38" s="58"/>
      <c r="G38" s="58"/>
      <c r="H38" s="58"/>
      <c r="I38" s="58"/>
      <c r="J38" s="58"/>
    </row>
    <row r="39" spans="1:10" s="94" customFormat="1" ht="11.25">
      <c r="A39" s="99"/>
      <c r="B39" s="58"/>
      <c r="C39" s="58"/>
      <c r="D39" s="58"/>
      <c r="E39" s="58"/>
      <c r="F39" s="58"/>
      <c r="G39" s="58"/>
      <c r="H39" s="58"/>
      <c r="I39" s="58"/>
      <c r="J39" s="58"/>
    </row>
    <row r="40" spans="1:10" s="94" customFormat="1" ht="11.25">
      <c r="A40" s="99"/>
      <c r="B40" s="58"/>
      <c r="C40" s="58"/>
      <c r="D40" s="58"/>
      <c r="E40" s="58"/>
      <c r="F40" s="58"/>
      <c r="G40" s="58"/>
      <c r="H40" s="58"/>
      <c r="I40" s="58"/>
      <c r="J40" s="58"/>
    </row>
    <row r="41" spans="1:10" s="94" customFormat="1" ht="11.25">
      <c r="A41" s="99"/>
      <c r="B41" s="58"/>
      <c r="C41" s="58"/>
      <c r="D41" s="58"/>
      <c r="E41" s="58"/>
      <c r="F41" s="58"/>
      <c r="G41" s="58"/>
      <c r="H41" s="58"/>
      <c r="I41" s="58"/>
      <c r="J41" s="58"/>
    </row>
    <row r="42" spans="1:10" s="94" customFormat="1" ht="11.25">
      <c r="A42" s="99"/>
      <c r="B42" s="58"/>
      <c r="C42" s="58"/>
      <c r="D42" s="58"/>
      <c r="E42" s="58"/>
      <c r="F42" s="58"/>
      <c r="G42" s="58"/>
      <c r="H42" s="58"/>
      <c r="I42" s="58"/>
      <c r="J42" s="58"/>
    </row>
    <row r="43" spans="1:10" s="94" customFormat="1" ht="11.25">
      <c r="A43" s="99"/>
      <c r="B43" s="58"/>
      <c r="C43" s="58"/>
      <c r="D43" s="58"/>
      <c r="E43" s="58"/>
      <c r="F43" s="58"/>
      <c r="G43" s="58"/>
      <c r="H43" s="58"/>
      <c r="I43" s="58"/>
      <c r="J43" s="58"/>
    </row>
    <row r="44" spans="1:10" s="94" customFormat="1" ht="11.25">
      <c r="A44" s="99"/>
      <c r="B44" s="58"/>
      <c r="C44" s="58"/>
      <c r="D44" s="58"/>
      <c r="E44" s="58"/>
      <c r="F44" s="58"/>
      <c r="G44" s="58"/>
      <c r="H44" s="58"/>
      <c r="I44" s="58"/>
      <c r="J44" s="58"/>
    </row>
    <row r="45" spans="1:10" s="94" customFormat="1" ht="11.25">
      <c r="A45" s="99"/>
      <c r="B45" s="58"/>
      <c r="C45" s="58"/>
      <c r="D45" s="58"/>
      <c r="E45" s="58"/>
      <c r="F45" s="58"/>
      <c r="G45" s="58"/>
      <c r="H45" s="58"/>
      <c r="I45" s="58"/>
      <c r="J45" s="58"/>
    </row>
    <row r="46" spans="1:10" s="94" customFormat="1" ht="11.25">
      <c r="A46" s="99"/>
      <c r="B46" s="58"/>
      <c r="C46" s="58"/>
      <c r="D46" s="58"/>
      <c r="E46" s="58"/>
      <c r="F46" s="58"/>
      <c r="G46" s="58"/>
      <c r="H46" s="58"/>
      <c r="I46" s="58"/>
      <c r="J46" s="58"/>
    </row>
    <row r="47" spans="1:10" s="94" customFormat="1" ht="11.25">
      <c r="A47" s="99"/>
      <c r="B47" s="58"/>
      <c r="C47" s="58"/>
      <c r="D47" s="58"/>
      <c r="E47" s="58"/>
      <c r="F47" s="58"/>
      <c r="G47" s="58"/>
      <c r="H47" s="58"/>
      <c r="I47" s="58"/>
      <c r="J47" s="58"/>
    </row>
    <row r="48" spans="1:10" s="94" customFormat="1" ht="11.25">
      <c r="A48" s="99"/>
      <c r="B48" s="58"/>
      <c r="C48" s="58"/>
      <c r="D48" s="58"/>
      <c r="E48" s="58"/>
      <c r="F48" s="58"/>
      <c r="G48" s="58"/>
      <c r="H48" s="58"/>
      <c r="I48" s="58"/>
      <c r="J48" s="58"/>
    </row>
    <row r="49" spans="1:10" s="94" customFormat="1" ht="11.25">
      <c r="A49" s="99"/>
      <c r="B49" s="58"/>
      <c r="C49" s="58"/>
      <c r="D49" s="58"/>
      <c r="E49" s="58"/>
      <c r="F49" s="58"/>
      <c r="G49" s="58"/>
      <c r="H49" s="58"/>
      <c r="I49" s="58"/>
      <c r="J49" s="58"/>
    </row>
    <row r="50" spans="1:10" s="94" customFormat="1" ht="11.25">
      <c r="A50" s="99"/>
      <c r="B50" s="58"/>
      <c r="C50" s="58"/>
      <c r="D50" s="58"/>
      <c r="E50" s="58"/>
      <c r="F50" s="58"/>
      <c r="G50" s="58"/>
      <c r="H50" s="58"/>
      <c r="I50" s="58"/>
      <c r="J50" s="58"/>
    </row>
    <row r="51" spans="1:10" s="94" customFormat="1" ht="11.25">
      <c r="A51" s="99"/>
      <c r="B51" s="58"/>
      <c r="C51" s="58"/>
      <c r="D51" s="58"/>
      <c r="E51" s="58"/>
      <c r="F51" s="58"/>
      <c r="G51" s="58"/>
      <c r="H51" s="58"/>
      <c r="I51" s="58"/>
      <c r="J51" s="58"/>
    </row>
    <row r="52" spans="1:10" s="94" customFormat="1" ht="11.25">
      <c r="A52" s="99"/>
      <c r="B52" s="58"/>
      <c r="C52" s="58"/>
      <c r="D52" s="58"/>
      <c r="E52" s="58"/>
      <c r="F52" s="58"/>
      <c r="G52" s="58"/>
      <c r="H52" s="58"/>
      <c r="I52" s="58"/>
      <c r="J52" s="58"/>
    </row>
    <row r="53" spans="1:10" s="94" customFormat="1" ht="11.25">
      <c r="A53" s="99"/>
      <c r="B53" s="58"/>
      <c r="C53" s="58"/>
      <c r="D53" s="58"/>
      <c r="E53" s="58"/>
      <c r="F53" s="58"/>
      <c r="G53" s="58"/>
      <c r="H53" s="58"/>
      <c r="I53" s="58"/>
      <c r="J53" s="58"/>
    </row>
    <row r="54" spans="1:10" s="94" customFormat="1" ht="11.25">
      <c r="A54" s="99"/>
      <c r="B54" s="58"/>
      <c r="C54" s="58"/>
      <c r="D54" s="58"/>
      <c r="E54" s="58"/>
      <c r="F54" s="58"/>
      <c r="G54" s="58"/>
      <c r="H54" s="58"/>
      <c r="I54" s="58"/>
      <c r="J54" s="58"/>
    </row>
    <row r="55" spans="1:10" s="94" customFormat="1" ht="11.25">
      <c r="A55" s="99"/>
      <c r="B55" s="58"/>
      <c r="C55" s="58"/>
      <c r="D55" s="58"/>
      <c r="E55" s="58"/>
      <c r="F55" s="58"/>
      <c r="G55" s="58"/>
      <c r="H55" s="58"/>
      <c r="I55" s="58"/>
      <c r="J55" s="58"/>
    </row>
    <row r="56" spans="1:10" s="94" customFormat="1" ht="11.25">
      <c r="A56" s="99"/>
      <c r="B56" s="58"/>
      <c r="C56" s="58"/>
      <c r="D56" s="58"/>
      <c r="E56" s="58"/>
      <c r="F56" s="58"/>
      <c r="G56" s="58"/>
      <c r="H56" s="58"/>
      <c r="I56" s="58"/>
      <c r="J56" s="58"/>
    </row>
    <row r="57" spans="1:10" s="94" customFormat="1" ht="11.25">
      <c r="A57" s="99"/>
      <c r="B57" s="58"/>
      <c r="C57" s="58"/>
      <c r="D57" s="58"/>
      <c r="E57" s="58"/>
      <c r="F57" s="58"/>
      <c r="G57" s="58"/>
      <c r="H57" s="58"/>
      <c r="I57" s="58"/>
      <c r="J57" s="58"/>
    </row>
    <row r="58" spans="1:10" s="94" customFormat="1" ht="11.25">
      <c r="A58" s="99"/>
      <c r="B58" s="58"/>
      <c r="C58" s="58"/>
      <c r="D58" s="58"/>
      <c r="E58" s="58"/>
      <c r="F58" s="58"/>
      <c r="G58" s="58"/>
      <c r="H58" s="58"/>
      <c r="I58" s="58"/>
      <c r="J58" s="58"/>
    </row>
    <row r="59" spans="1:10" s="94" customFormat="1" ht="11.25">
      <c r="A59" s="99"/>
      <c r="B59" s="58"/>
      <c r="C59" s="58"/>
      <c r="D59" s="58"/>
      <c r="E59" s="58"/>
      <c r="F59" s="58"/>
      <c r="G59" s="58"/>
      <c r="H59" s="58"/>
      <c r="I59" s="58"/>
      <c r="J59" s="58"/>
    </row>
    <row r="60" spans="1:10" s="94" customFormat="1" ht="11.25">
      <c r="A60" s="99"/>
      <c r="B60" s="58"/>
      <c r="C60" s="58"/>
      <c r="D60" s="58"/>
      <c r="E60" s="58"/>
      <c r="F60" s="58"/>
      <c r="G60" s="58"/>
      <c r="H60" s="58"/>
      <c r="I60" s="58"/>
      <c r="J60" s="58"/>
    </row>
    <row r="61" spans="1:10" s="94" customFormat="1" ht="11.25">
      <c r="A61" s="99"/>
      <c r="B61" s="58"/>
      <c r="C61" s="58"/>
      <c r="D61" s="58"/>
      <c r="E61" s="58"/>
      <c r="F61" s="58"/>
      <c r="G61" s="58"/>
      <c r="H61" s="58"/>
      <c r="I61" s="58"/>
      <c r="J61" s="58"/>
    </row>
    <row r="62" spans="1:10" s="94" customFormat="1" ht="11.25">
      <c r="A62" s="99"/>
      <c r="B62" s="58"/>
      <c r="C62" s="58"/>
      <c r="D62" s="58"/>
      <c r="E62" s="58"/>
      <c r="F62" s="58"/>
      <c r="G62" s="58"/>
      <c r="H62" s="58"/>
      <c r="I62" s="58"/>
      <c r="J62" s="58"/>
    </row>
    <row r="63" spans="1:10" s="94" customFormat="1" ht="11.25">
      <c r="A63" s="99"/>
      <c r="B63" s="58"/>
      <c r="C63" s="58"/>
      <c r="D63" s="58"/>
      <c r="E63" s="58"/>
      <c r="F63" s="58"/>
      <c r="G63" s="58"/>
      <c r="H63" s="58"/>
      <c r="I63" s="58"/>
      <c r="J63" s="58"/>
    </row>
    <row r="64" spans="1:10" s="94" customFormat="1" ht="11.25">
      <c r="A64" s="99"/>
      <c r="B64" s="58"/>
      <c r="C64" s="58"/>
      <c r="D64" s="58"/>
      <c r="E64" s="58"/>
      <c r="F64" s="58"/>
      <c r="G64" s="58"/>
      <c r="H64" s="58"/>
      <c r="I64" s="58"/>
      <c r="J64" s="58"/>
    </row>
    <row r="65" spans="1:10" s="94" customFormat="1" ht="11.25">
      <c r="A65" s="99"/>
      <c r="B65" s="58"/>
      <c r="C65" s="58"/>
      <c r="D65" s="58"/>
      <c r="E65" s="58"/>
      <c r="F65" s="58"/>
      <c r="G65" s="58"/>
      <c r="H65" s="58"/>
      <c r="I65" s="58"/>
      <c r="J65" s="58"/>
    </row>
    <row r="66" spans="1:10" s="94" customFormat="1" ht="11.25">
      <c r="A66" s="99"/>
      <c r="B66" s="58"/>
      <c r="C66" s="58"/>
      <c r="D66" s="58"/>
      <c r="E66" s="58"/>
      <c r="F66" s="58"/>
      <c r="G66" s="58"/>
      <c r="H66" s="58"/>
      <c r="I66" s="58"/>
      <c r="J66" s="58"/>
    </row>
    <row r="67" spans="1:10" s="94" customFormat="1" ht="11.25">
      <c r="A67" s="99"/>
      <c r="B67" s="58"/>
      <c r="C67" s="58"/>
      <c r="D67" s="58"/>
      <c r="E67" s="58"/>
      <c r="F67" s="58"/>
      <c r="G67" s="58"/>
      <c r="H67" s="58"/>
      <c r="I67" s="58"/>
      <c r="J67" s="58"/>
    </row>
    <row r="68" spans="1:10" s="94" customFormat="1" ht="11.25">
      <c r="A68" s="99"/>
      <c r="B68" s="58"/>
      <c r="C68" s="58"/>
      <c r="D68" s="58"/>
      <c r="E68" s="58"/>
      <c r="F68" s="58"/>
      <c r="G68" s="58"/>
      <c r="H68" s="58"/>
      <c r="I68" s="58"/>
      <c r="J68" s="58"/>
    </row>
    <row r="69" spans="1:10" s="94" customFormat="1" ht="11.25">
      <c r="A69" s="99"/>
      <c r="B69" s="58"/>
      <c r="C69" s="58"/>
      <c r="D69" s="58"/>
      <c r="E69" s="58"/>
      <c r="F69" s="58"/>
      <c r="G69" s="58"/>
      <c r="H69" s="58"/>
      <c r="I69" s="58"/>
      <c r="J69" s="58"/>
    </row>
    <row r="70" spans="1:10" s="94" customFormat="1" ht="11.25">
      <c r="A70" s="99"/>
      <c r="B70" s="58"/>
      <c r="C70" s="58"/>
      <c r="D70" s="58"/>
      <c r="E70" s="58"/>
      <c r="F70" s="58"/>
      <c r="G70" s="58"/>
      <c r="H70" s="58"/>
      <c r="I70" s="58"/>
      <c r="J70" s="58"/>
    </row>
    <row r="71" spans="1:10" s="94" customFormat="1" ht="11.25">
      <c r="A71" s="99"/>
      <c r="B71" s="58"/>
      <c r="C71" s="58"/>
      <c r="D71" s="58"/>
      <c r="E71" s="58"/>
      <c r="F71" s="58"/>
      <c r="G71" s="58"/>
      <c r="H71" s="58"/>
      <c r="I71" s="58"/>
      <c r="J71" s="58"/>
    </row>
    <row r="72" spans="1:10" s="94" customFormat="1" ht="11.25">
      <c r="A72" s="99"/>
      <c r="B72" s="58"/>
      <c r="C72" s="58"/>
      <c r="D72" s="58"/>
      <c r="E72" s="58"/>
      <c r="F72" s="58"/>
      <c r="G72" s="58"/>
      <c r="H72" s="58"/>
      <c r="I72" s="58"/>
      <c r="J72" s="58"/>
    </row>
    <row r="73" spans="1:10" s="94" customFormat="1" ht="11.25">
      <c r="A73" s="99"/>
      <c r="B73" s="58"/>
      <c r="C73" s="58"/>
      <c r="D73" s="58"/>
      <c r="E73" s="58"/>
      <c r="F73" s="58"/>
      <c r="G73" s="58"/>
      <c r="H73" s="58"/>
      <c r="I73" s="58"/>
      <c r="J73" s="58"/>
    </row>
    <row r="74" spans="1:10" s="94" customFormat="1" ht="11.25">
      <c r="A74" s="99"/>
      <c r="B74" s="58"/>
      <c r="C74" s="58"/>
      <c r="D74" s="58"/>
      <c r="E74" s="58"/>
      <c r="F74" s="58"/>
      <c r="G74" s="58"/>
      <c r="H74" s="58"/>
      <c r="I74" s="58"/>
      <c r="J74" s="58"/>
    </row>
  </sheetData>
  <mergeCells count="26">
    <mergeCell ref="A2:J2"/>
    <mergeCell ref="A3:J3"/>
    <mergeCell ref="B5:B10"/>
    <mergeCell ref="D7:D10"/>
    <mergeCell ref="H7:H10"/>
    <mergeCell ref="F7:F10"/>
    <mergeCell ref="A5:A10"/>
    <mergeCell ref="E7:E10"/>
    <mergeCell ref="C5:C10"/>
    <mergeCell ref="G7:G10"/>
    <mergeCell ref="I7:I10"/>
    <mergeCell ref="D5:J5"/>
    <mergeCell ref="J7:J10"/>
    <mergeCell ref="D6:J6"/>
    <mergeCell ref="A18:A23"/>
    <mergeCell ref="B18:J18"/>
    <mergeCell ref="C19:H19"/>
    <mergeCell ref="I19:I23"/>
    <mergeCell ref="J19:J23"/>
    <mergeCell ref="B20:B23"/>
    <mergeCell ref="C20:C23"/>
    <mergeCell ref="D20:D23"/>
    <mergeCell ref="E20:E23"/>
    <mergeCell ref="F20:F23"/>
    <mergeCell ref="G20:G23"/>
    <mergeCell ref="H20:H23"/>
  </mergeCells>
  <phoneticPr fontId="24" type="noConversion"/>
  <pageMargins left="0.78740157480314965" right="0.78740157480314965" top="1.7716535433070868" bottom="0.78740157480314965" header="0" footer="0"/>
  <pageSetup paperSize="9" scale="7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751254-7C5E-41BA-8A58-3484CEEC7A56}">
  <dimension ref="A1:F76"/>
  <sheetViews>
    <sheetView showGridLines="0" view="pageBreakPreview" zoomScaleSheetLayoutView="100" workbookViewId="0">
      <selection activeCell="A5" sqref="A5:A10"/>
    </sheetView>
  </sheetViews>
  <sheetFormatPr defaultColWidth="9" defaultRowHeight="14.25"/>
  <cols>
    <col min="1" max="1" width="9.875" style="91" customWidth="1"/>
    <col min="2" max="3" width="16.5" style="91" customWidth="1"/>
    <col min="4" max="4" width="17.625" style="91" customWidth="1"/>
    <col min="5" max="5" width="18.375" style="91" customWidth="1"/>
    <col min="6" max="6" width="15.5" style="91" customWidth="1"/>
    <col min="7" max="16384" width="9" style="91"/>
  </cols>
  <sheetData>
    <row r="1" spans="1:6" s="90" customFormat="1" ht="18" customHeight="1">
      <c r="A1" s="113"/>
      <c r="B1" s="113"/>
      <c r="C1" s="179"/>
      <c r="D1" s="179"/>
      <c r="E1" s="179"/>
      <c r="F1" s="179"/>
    </row>
    <row r="2" spans="1:6" s="96" customFormat="1" ht="18" customHeight="1">
      <c r="A2" s="326" t="s">
        <v>46</v>
      </c>
      <c r="B2" s="326"/>
      <c r="C2" s="326"/>
      <c r="D2" s="326"/>
      <c r="E2" s="326"/>
      <c r="F2" s="326"/>
    </row>
    <row r="3" spans="1:6" s="97" customFormat="1" ht="18" customHeight="1">
      <c r="A3" s="327" t="s">
        <v>47</v>
      </c>
      <c r="B3" s="327"/>
      <c r="C3" s="327"/>
      <c r="D3" s="327"/>
      <c r="E3" s="327"/>
      <c r="F3" s="327"/>
    </row>
    <row r="4" spans="1:6" s="98" customFormat="1" ht="18" customHeight="1" thickBot="1">
      <c r="A4" s="98" t="s">
        <v>343</v>
      </c>
      <c r="B4" s="26"/>
      <c r="C4" s="64"/>
      <c r="D4" s="64"/>
      <c r="E4" s="64"/>
      <c r="F4" s="83" t="s">
        <v>13</v>
      </c>
    </row>
    <row r="5" spans="1:6" s="94" customFormat="1" ht="13.5" customHeight="1">
      <c r="A5" s="274" t="s">
        <v>100</v>
      </c>
      <c r="B5" s="328" t="s">
        <v>292</v>
      </c>
      <c r="C5" s="319" t="s">
        <v>225</v>
      </c>
      <c r="D5" s="322" t="s">
        <v>226</v>
      </c>
      <c r="E5" s="322" t="s">
        <v>31</v>
      </c>
      <c r="F5" s="323" t="s">
        <v>291</v>
      </c>
    </row>
    <row r="6" spans="1:6" s="94" customFormat="1" ht="13.5" customHeight="1">
      <c r="A6" s="275"/>
      <c r="B6" s="329"/>
      <c r="C6" s="320"/>
      <c r="D6" s="311"/>
      <c r="E6" s="311"/>
      <c r="F6" s="324"/>
    </row>
    <row r="7" spans="1:6" s="94" customFormat="1" ht="13.5" customHeight="1">
      <c r="A7" s="275"/>
      <c r="B7" s="329"/>
      <c r="C7" s="320"/>
      <c r="D7" s="311"/>
      <c r="E7" s="311"/>
      <c r="F7" s="324"/>
    </row>
    <row r="8" spans="1:6" s="94" customFormat="1" ht="13.5" customHeight="1">
      <c r="A8" s="275"/>
      <c r="B8" s="329"/>
      <c r="C8" s="320"/>
      <c r="D8" s="311"/>
      <c r="E8" s="311"/>
      <c r="F8" s="324"/>
    </row>
    <row r="9" spans="1:6" s="94" customFormat="1" ht="13.5" customHeight="1">
      <c r="A9" s="275"/>
      <c r="B9" s="329"/>
      <c r="C9" s="320"/>
      <c r="D9" s="311"/>
      <c r="E9" s="311"/>
      <c r="F9" s="324"/>
    </row>
    <row r="10" spans="1:6" s="94" customFormat="1" ht="13.5" customHeight="1">
      <c r="A10" s="276"/>
      <c r="B10" s="330"/>
      <c r="C10" s="321"/>
      <c r="D10" s="312"/>
      <c r="E10" s="312"/>
      <c r="F10" s="325"/>
    </row>
    <row r="11" spans="1:6" s="28" customFormat="1" ht="35.1" customHeight="1">
      <c r="A11" s="115">
        <v>2017</v>
      </c>
      <c r="B11" s="217">
        <v>-8680</v>
      </c>
      <c r="C11" s="71">
        <v>0</v>
      </c>
      <c r="D11" s="88">
        <v>-1383</v>
      </c>
      <c r="E11" s="71">
        <v>452</v>
      </c>
      <c r="F11" s="71">
        <v>504</v>
      </c>
    </row>
    <row r="12" spans="1:6" s="28" customFormat="1" ht="35.1" customHeight="1">
      <c r="A12" s="116">
        <v>2018</v>
      </c>
      <c r="B12" s="217">
        <v>-9099</v>
      </c>
      <c r="C12" s="71">
        <v>0</v>
      </c>
      <c r="D12" s="88">
        <v>-1451</v>
      </c>
      <c r="E12" s="71">
        <v>663</v>
      </c>
      <c r="F12" s="71">
        <v>576</v>
      </c>
    </row>
    <row r="13" spans="1:6" s="28" customFormat="1" ht="35.1" customHeight="1">
      <c r="A13" s="116">
        <v>2019</v>
      </c>
      <c r="B13" s="217">
        <v>-9377</v>
      </c>
      <c r="C13" s="71">
        <v>4</v>
      </c>
      <c r="D13" s="88">
        <v>-1499</v>
      </c>
      <c r="E13" s="71">
        <v>886</v>
      </c>
      <c r="F13" s="71">
        <v>1361</v>
      </c>
    </row>
    <row r="14" spans="1:6" s="28" customFormat="1" ht="35.1" customHeight="1">
      <c r="A14" s="116">
        <v>2020</v>
      </c>
      <c r="B14" s="217">
        <v>-9978</v>
      </c>
      <c r="C14" s="71">
        <v>0</v>
      </c>
      <c r="D14" s="88">
        <v>-1579</v>
      </c>
      <c r="E14" s="71">
        <v>915</v>
      </c>
      <c r="F14" s="71">
        <v>1316</v>
      </c>
    </row>
    <row r="15" spans="1:6" s="28" customFormat="1" ht="35.1" customHeight="1" thickBot="1">
      <c r="A15" s="117">
        <v>2021</v>
      </c>
      <c r="B15" s="218">
        <v>-10302</v>
      </c>
      <c r="C15" s="216">
        <v>0</v>
      </c>
      <c r="D15" s="185">
        <v>-1633</v>
      </c>
      <c r="E15" s="219">
        <v>1338</v>
      </c>
      <c r="F15" s="219">
        <v>3166</v>
      </c>
    </row>
    <row r="16" spans="1:6" s="94" customFormat="1" ht="11.25">
      <c r="A16" s="98" t="s">
        <v>293</v>
      </c>
      <c r="F16" s="246" t="s">
        <v>289</v>
      </c>
    </row>
    <row r="17" spans="1:2" s="94" customFormat="1" ht="11.25">
      <c r="A17" s="98" t="s">
        <v>294</v>
      </c>
    </row>
    <row r="18" spans="1:2" s="94" customFormat="1" ht="13.5" customHeight="1"/>
    <row r="19" spans="1:2" s="94" customFormat="1" ht="13.5" customHeight="1"/>
    <row r="20" spans="1:2" s="94" customFormat="1" ht="13.5" customHeight="1">
      <c r="B20" s="23"/>
    </row>
    <row r="21" spans="1:2" s="94" customFormat="1" ht="13.5" customHeight="1"/>
    <row r="22" spans="1:2" s="94" customFormat="1" ht="13.5" customHeight="1"/>
    <row r="23" spans="1:2" s="94" customFormat="1" ht="13.5" customHeight="1"/>
    <row r="24" spans="1:2" s="94" customFormat="1" ht="30" customHeight="1"/>
    <row r="25" spans="1:2" s="94" customFormat="1" ht="30" customHeight="1"/>
    <row r="26" spans="1:2" s="94" customFormat="1" ht="30" customHeight="1"/>
    <row r="27" spans="1:2" s="94" customFormat="1" ht="30" customHeight="1"/>
    <row r="28" spans="1:2" s="94" customFormat="1" ht="30" customHeight="1"/>
    <row r="29" spans="1:2" s="94" customFormat="1" ht="11.25"/>
    <row r="30" spans="1:2" s="94" customFormat="1" ht="11.25"/>
    <row r="33" s="94" customFormat="1" ht="11.25"/>
    <row r="34" s="94" customFormat="1" ht="11.25"/>
    <row r="35" s="94" customFormat="1" ht="11.25"/>
    <row r="36" s="94" customFormat="1" ht="11.25"/>
    <row r="37" s="94" customFormat="1" ht="11.25"/>
    <row r="38" s="94" customFormat="1" ht="11.25"/>
    <row r="39" s="94" customFormat="1" ht="11.25"/>
    <row r="40" s="94" customFormat="1" ht="11.25"/>
    <row r="41" s="94" customFormat="1" ht="11.25"/>
    <row r="42" s="94" customFormat="1" ht="11.25"/>
    <row r="43" s="94" customFormat="1" ht="11.25"/>
    <row r="44" s="94" customFormat="1" ht="11.25"/>
    <row r="45" s="94" customFormat="1" ht="11.25"/>
    <row r="46" s="94" customFormat="1" ht="11.25"/>
    <row r="47" s="94" customFormat="1" ht="11.25"/>
    <row r="48" s="94" customFormat="1" ht="11.25"/>
    <row r="49" s="94" customFormat="1" ht="11.25"/>
    <row r="50" s="94" customFormat="1" ht="11.25"/>
    <row r="51" s="94" customFormat="1" ht="11.25"/>
    <row r="52" s="94" customFormat="1" ht="11.25"/>
    <row r="53" s="94" customFormat="1" ht="11.25"/>
    <row r="54" s="94" customFormat="1" ht="11.25"/>
    <row r="55" s="94" customFormat="1" ht="11.25"/>
    <row r="56" s="94" customFormat="1" ht="11.25"/>
    <row r="57" s="94" customFormat="1" ht="11.25"/>
    <row r="58" s="94" customFormat="1" ht="11.25"/>
    <row r="59" s="94" customFormat="1" ht="11.25"/>
    <row r="60" s="94" customFormat="1" ht="11.25"/>
    <row r="61" s="94" customFormat="1" ht="11.25"/>
    <row r="62" s="94" customFormat="1" ht="11.25"/>
    <row r="63" s="94" customFormat="1" ht="11.25"/>
    <row r="64" s="94" customFormat="1" ht="11.25"/>
    <row r="65" spans="1:6" s="94" customFormat="1" ht="11.25"/>
    <row r="66" spans="1:6" s="94" customFormat="1" ht="11.25"/>
    <row r="67" spans="1:6" s="94" customFormat="1" ht="11.25"/>
    <row r="68" spans="1:6" s="94" customFormat="1" ht="11.25"/>
    <row r="69" spans="1:6" s="94" customFormat="1" ht="11.25"/>
    <row r="70" spans="1:6" s="94" customFormat="1" ht="11.25"/>
    <row r="71" spans="1:6" s="94" customFormat="1" ht="11.25"/>
    <row r="72" spans="1:6" s="94" customFormat="1" ht="11.25"/>
    <row r="73" spans="1:6" s="94" customFormat="1" ht="11.25"/>
    <row r="74" spans="1:6" s="94" customFormat="1" ht="11.25"/>
    <row r="75" spans="1:6">
      <c r="A75" s="94"/>
      <c r="B75" s="94"/>
      <c r="C75" s="94"/>
      <c r="D75" s="94"/>
      <c r="E75" s="94"/>
      <c r="F75" s="94"/>
    </row>
    <row r="76" spans="1:6">
      <c r="A76" s="94"/>
      <c r="B76" s="94"/>
      <c r="C76" s="94"/>
      <c r="D76" s="94"/>
      <c r="E76" s="94"/>
      <c r="F76" s="94"/>
    </row>
  </sheetData>
  <mergeCells count="8">
    <mergeCell ref="C5:C10"/>
    <mergeCell ref="D5:D10"/>
    <mergeCell ref="E5:E10"/>
    <mergeCell ref="F5:F10"/>
    <mergeCell ref="A2:F2"/>
    <mergeCell ref="A3:F3"/>
    <mergeCell ref="A5:A10"/>
    <mergeCell ref="B5:B10"/>
  </mergeCells>
  <phoneticPr fontId="24" type="noConversion"/>
  <pageMargins left="0.78740157480314965" right="0.78740157480314965" top="1.7716535433070868" bottom="0.78740157480314965" header="0" footer="0"/>
  <pageSetup paperSize="9" scale="7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78"/>
  <sheetViews>
    <sheetView showGridLines="0" view="pageBreakPreview" zoomScaleSheetLayoutView="100" workbookViewId="0">
      <selection activeCell="A5" sqref="A5:A8"/>
    </sheetView>
  </sheetViews>
  <sheetFormatPr defaultColWidth="9" defaultRowHeight="14.25"/>
  <cols>
    <col min="1" max="1" width="9.125" style="92" customWidth="1"/>
    <col min="2" max="2" width="12.625" style="92" customWidth="1"/>
    <col min="3" max="6" width="15.875" style="92" customWidth="1"/>
    <col min="7" max="7" width="11.25" style="92" bestFit="1" customWidth="1"/>
    <col min="8" max="16384" width="9" style="92"/>
  </cols>
  <sheetData>
    <row r="1" spans="1:10" s="94" customFormat="1" ht="18" customHeight="1">
      <c r="A1" s="180"/>
      <c r="B1" s="180"/>
      <c r="C1" s="180"/>
      <c r="D1" s="180"/>
      <c r="E1" s="180"/>
      <c r="F1" s="114"/>
      <c r="G1" s="183"/>
    </row>
    <row r="2" spans="1:10" s="94" customFormat="1" ht="18" customHeight="1">
      <c r="A2" s="326" t="s">
        <v>10</v>
      </c>
      <c r="B2" s="326"/>
      <c r="C2" s="326"/>
      <c r="D2" s="326"/>
      <c r="E2" s="326"/>
      <c r="F2" s="326"/>
    </row>
    <row r="3" spans="1:10" s="94" customFormat="1" ht="18" customHeight="1">
      <c r="A3" s="345" t="s">
        <v>179</v>
      </c>
      <c r="B3" s="345"/>
      <c r="C3" s="345"/>
      <c r="D3" s="345"/>
      <c r="E3" s="345"/>
      <c r="F3" s="345"/>
    </row>
    <row r="4" spans="1:10" s="94" customFormat="1" ht="18" customHeight="1" thickBot="1">
      <c r="A4" s="181" t="s">
        <v>269</v>
      </c>
      <c r="B4" s="98"/>
      <c r="C4" s="98"/>
      <c r="D4" s="98"/>
      <c r="E4" s="98"/>
      <c r="F4" s="182" t="s">
        <v>180</v>
      </c>
    </row>
    <row r="5" spans="1:10" s="94" customFormat="1" ht="15" customHeight="1">
      <c r="A5" s="331" t="s">
        <v>52</v>
      </c>
      <c r="B5" s="337" t="s">
        <v>33</v>
      </c>
      <c r="C5" s="334" t="s">
        <v>263</v>
      </c>
      <c r="D5" s="331" t="s">
        <v>34</v>
      </c>
      <c r="E5" s="342" t="s">
        <v>264</v>
      </c>
      <c r="F5" s="343" t="s">
        <v>35</v>
      </c>
    </row>
    <row r="6" spans="1:10" s="99" customFormat="1" ht="15" customHeight="1">
      <c r="A6" s="332"/>
      <c r="B6" s="338"/>
      <c r="C6" s="335"/>
      <c r="D6" s="340"/>
      <c r="E6" s="303"/>
      <c r="F6" s="288"/>
      <c r="G6" s="94"/>
      <c r="H6" s="94"/>
      <c r="I6" s="94"/>
      <c r="J6" s="94"/>
    </row>
    <row r="7" spans="1:10" s="99" customFormat="1" ht="30" customHeight="1">
      <c r="A7" s="332"/>
      <c r="B7" s="338"/>
      <c r="C7" s="335"/>
      <c r="D7" s="340"/>
      <c r="E7" s="303"/>
      <c r="F7" s="288"/>
      <c r="G7" s="94"/>
      <c r="H7" s="94"/>
      <c r="I7" s="94"/>
      <c r="J7" s="94"/>
    </row>
    <row r="8" spans="1:10" s="99" customFormat="1" ht="15" customHeight="1">
      <c r="A8" s="333"/>
      <c r="B8" s="339"/>
      <c r="C8" s="336"/>
      <c r="D8" s="341"/>
      <c r="E8" s="304"/>
      <c r="F8" s="344"/>
    </row>
    <row r="9" spans="1:10" s="99" customFormat="1" ht="30" customHeight="1">
      <c r="A9" s="86">
        <v>2017</v>
      </c>
      <c r="B9" s="71">
        <v>23206</v>
      </c>
      <c r="C9" s="71">
        <v>33259</v>
      </c>
      <c r="D9" s="9">
        <v>697735</v>
      </c>
      <c r="E9" s="220">
        <v>16583</v>
      </c>
      <c r="F9" s="9">
        <v>1399385</v>
      </c>
    </row>
    <row r="10" spans="1:10" s="99" customFormat="1" ht="30" customHeight="1">
      <c r="A10" s="86">
        <v>2018</v>
      </c>
      <c r="B10" s="71">
        <v>21732</v>
      </c>
      <c r="C10" s="71">
        <v>32843</v>
      </c>
      <c r="D10" s="71">
        <v>661694</v>
      </c>
      <c r="E10" s="71">
        <v>16705</v>
      </c>
      <c r="F10" s="9">
        <v>1300928</v>
      </c>
    </row>
    <row r="11" spans="1:10" s="99" customFormat="1" ht="30" customHeight="1">
      <c r="A11" s="86">
        <v>2019</v>
      </c>
      <c r="B11" s="71">
        <v>21438</v>
      </c>
      <c r="C11" s="71">
        <v>32150</v>
      </c>
      <c r="D11" s="71">
        <v>666811.80000000005</v>
      </c>
      <c r="E11" s="71">
        <v>16705</v>
      </c>
      <c r="F11" s="9">
        <v>1283328.3</v>
      </c>
    </row>
    <row r="12" spans="1:10" s="99" customFormat="1" ht="30" customHeight="1">
      <c r="A12" s="86">
        <v>2020</v>
      </c>
      <c r="B12" s="71">
        <v>31864</v>
      </c>
      <c r="C12" s="71">
        <v>31494</v>
      </c>
      <c r="D12" s="71">
        <v>1011748.269511653</v>
      </c>
      <c r="E12" s="71">
        <v>16908</v>
      </c>
      <c r="F12" s="9">
        <v>1884551.6915069791</v>
      </c>
    </row>
    <row r="13" spans="1:10" s="99" customFormat="1" ht="30" customHeight="1" thickBot="1">
      <c r="A13" s="118">
        <v>2021</v>
      </c>
      <c r="B13" s="219">
        <v>33447</v>
      </c>
      <c r="C13" s="219">
        <v>30762</v>
      </c>
      <c r="D13" s="219">
        <f>B13*1000000/C13</f>
        <v>1087283.0115077044</v>
      </c>
      <c r="E13" s="219">
        <v>16882</v>
      </c>
      <c r="F13" s="191">
        <f>B13*1000000/E13</f>
        <v>1981222.6039568773</v>
      </c>
    </row>
    <row r="14" spans="1:10" s="99" customFormat="1" ht="11.25">
      <c r="A14" s="34" t="s">
        <v>51</v>
      </c>
      <c r="B14" s="34"/>
      <c r="C14" s="34"/>
      <c r="D14" s="34"/>
      <c r="E14" s="34"/>
      <c r="F14" s="35" t="s">
        <v>28</v>
      </c>
    </row>
    <row r="15" spans="1:10" s="99" customFormat="1" ht="11.25">
      <c r="A15" s="239"/>
      <c r="B15" s="239"/>
      <c r="C15" s="239"/>
      <c r="D15" s="239"/>
      <c r="E15" s="239"/>
      <c r="F15" s="239"/>
    </row>
    <row r="16" spans="1:10" s="99" customFormat="1" ht="11.25">
      <c r="A16" s="183" t="s">
        <v>223</v>
      </c>
      <c r="B16" s="183"/>
      <c r="C16" s="183"/>
      <c r="D16" s="183"/>
      <c r="E16" s="183"/>
      <c r="F16" s="183"/>
    </row>
    <row r="17" spans="1:6" s="99" customFormat="1" ht="11.25">
      <c r="A17" s="94"/>
      <c r="B17" s="94"/>
      <c r="C17" s="94"/>
      <c r="D17" s="94"/>
      <c r="E17" s="94"/>
      <c r="F17" s="94"/>
    </row>
    <row r="18" spans="1:6" s="99" customFormat="1" ht="11.25">
      <c r="A18" s="94"/>
      <c r="B18" s="94"/>
      <c r="C18" s="94"/>
      <c r="D18" s="94"/>
      <c r="E18" s="94"/>
      <c r="F18" s="94"/>
    </row>
    <row r="19" spans="1:6" s="99" customFormat="1" ht="11.25">
      <c r="A19" s="94"/>
      <c r="B19" s="94"/>
      <c r="C19" s="94"/>
      <c r="D19" s="94"/>
      <c r="E19" s="94"/>
      <c r="F19" s="94"/>
    </row>
    <row r="20" spans="1:6" s="99" customFormat="1" ht="11.25">
      <c r="A20" s="94"/>
      <c r="B20" s="94"/>
      <c r="C20" s="94"/>
      <c r="D20" s="94"/>
      <c r="E20" s="94"/>
      <c r="F20" s="94"/>
    </row>
    <row r="21" spans="1:6" s="99" customFormat="1" ht="11.25">
      <c r="A21" s="94"/>
      <c r="B21" s="94"/>
      <c r="C21" s="94"/>
      <c r="D21" s="94"/>
      <c r="E21" s="94"/>
      <c r="F21" s="94"/>
    </row>
    <row r="22" spans="1:6" s="99" customFormat="1" ht="11.25">
      <c r="A22" s="94"/>
      <c r="B22" s="94"/>
      <c r="C22" s="94"/>
      <c r="D22" s="94"/>
      <c r="E22" s="94"/>
      <c r="F22" s="94"/>
    </row>
    <row r="23" spans="1:6" s="99" customFormat="1" ht="11.25"/>
    <row r="24" spans="1:6" s="99" customFormat="1" ht="11.25"/>
    <row r="25" spans="1:6" s="99" customFormat="1" ht="11.25"/>
    <row r="26" spans="1:6" s="99" customFormat="1" ht="11.25"/>
    <row r="27" spans="1:6" s="99" customFormat="1" ht="11.25"/>
    <row r="28" spans="1:6" s="99" customFormat="1" ht="11.25"/>
    <row r="29" spans="1:6" s="99" customFormat="1" ht="11.25"/>
    <row r="30" spans="1:6" s="99" customFormat="1" ht="11.25"/>
    <row r="31" spans="1:6" s="99" customFormat="1" ht="11.25"/>
    <row r="32" spans="1:6" s="99" customFormat="1" ht="11.25"/>
    <row r="33" s="99" customFormat="1" ht="11.25"/>
    <row r="34" s="99" customFormat="1" ht="11.25"/>
    <row r="35" s="99" customFormat="1" ht="11.25"/>
    <row r="36" s="99" customFormat="1" ht="11.25"/>
    <row r="37" s="99" customFormat="1" ht="11.25"/>
    <row r="38" s="99" customFormat="1" ht="11.25"/>
    <row r="39" s="99" customFormat="1" ht="11.25"/>
    <row r="40" s="99" customFormat="1" ht="11.25"/>
    <row r="41" s="99" customFormat="1" ht="11.25"/>
    <row r="42" s="99" customFormat="1" ht="11.25"/>
    <row r="43" s="99" customFormat="1" ht="11.25"/>
    <row r="44" s="99" customFormat="1" ht="11.25"/>
    <row r="45" s="99" customFormat="1" ht="11.25"/>
    <row r="46" s="99" customFormat="1" ht="11.25"/>
    <row r="47" s="99" customFormat="1" ht="11.25"/>
    <row r="48" s="99" customFormat="1" ht="11.25"/>
    <row r="49" spans="1:10" s="99" customFormat="1" ht="11.25"/>
    <row r="50" spans="1:10" s="99" customFormat="1" ht="11.25"/>
    <row r="51" spans="1:10" s="99" customFormat="1" ht="11.25"/>
    <row r="52" spans="1:10" s="99" customFormat="1" ht="11.25"/>
    <row r="53" spans="1:10" s="99" customFormat="1" ht="11.25"/>
    <row r="54" spans="1:10" s="99" customFormat="1" ht="11.25"/>
    <row r="55" spans="1:10" s="99" customFormat="1" ht="11.25"/>
    <row r="56" spans="1:10" s="99" customFormat="1" ht="11.25"/>
    <row r="57" spans="1:10" s="99" customFormat="1" ht="11.25"/>
    <row r="58" spans="1:10" s="99" customFormat="1" ht="11.25"/>
    <row r="59" spans="1:10" s="99" customFormat="1" ht="11.25"/>
    <row r="60" spans="1:10" s="99" customFormat="1" ht="11.25"/>
    <row r="61" spans="1:10" s="99" customFormat="1" ht="11.25"/>
    <row r="62" spans="1:10">
      <c r="A62" s="99"/>
      <c r="B62" s="99"/>
      <c r="C62" s="99"/>
      <c r="D62" s="99"/>
      <c r="E62" s="99"/>
      <c r="F62" s="99"/>
      <c r="G62" s="99"/>
      <c r="H62" s="99"/>
      <c r="I62" s="99"/>
      <c r="J62" s="99"/>
    </row>
    <row r="63" spans="1:10">
      <c r="A63" s="99"/>
      <c r="B63" s="99"/>
      <c r="C63" s="99"/>
      <c r="D63" s="99"/>
      <c r="E63" s="99"/>
      <c r="F63" s="99"/>
      <c r="G63" s="99"/>
      <c r="H63" s="99"/>
      <c r="I63" s="99"/>
      <c r="J63" s="99"/>
    </row>
    <row r="64" spans="1:10">
      <c r="A64" s="99"/>
      <c r="B64" s="99"/>
      <c r="C64" s="99"/>
      <c r="D64" s="99"/>
      <c r="E64" s="99"/>
      <c r="F64" s="99"/>
    </row>
    <row r="65" spans="1:6">
      <c r="A65" s="99"/>
      <c r="B65" s="99"/>
      <c r="C65" s="99"/>
      <c r="D65" s="99"/>
      <c r="E65" s="99"/>
      <c r="F65" s="99"/>
    </row>
    <row r="66" spans="1:6">
      <c r="A66" s="99"/>
      <c r="B66" s="99"/>
      <c r="C66" s="99"/>
      <c r="D66" s="99"/>
      <c r="E66" s="99"/>
      <c r="F66" s="99"/>
    </row>
    <row r="67" spans="1:6">
      <c r="A67" s="99"/>
      <c r="B67" s="99"/>
      <c r="C67" s="99"/>
      <c r="D67" s="99"/>
      <c r="E67" s="99"/>
      <c r="F67" s="99"/>
    </row>
    <row r="68" spans="1:6">
      <c r="A68" s="99"/>
      <c r="B68" s="99"/>
      <c r="C68" s="99"/>
      <c r="D68" s="99"/>
      <c r="E68" s="99"/>
      <c r="F68" s="99"/>
    </row>
    <row r="69" spans="1:6">
      <c r="A69" s="99"/>
      <c r="B69" s="99"/>
      <c r="C69" s="99"/>
      <c r="D69" s="99"/>
      <c r="E69" s="99"/>
      <c r="F69" s="99"/>
    </row>
    <row r="70" spans="1:6">
      <c r="A70" s="99"/>
      <c r="B70" s="99"/>
      <c r="C70" s="99"/>
      <c r="D70" s="99"/>
      <c r="E70" s="99"/>
      <c r="F70" s="99"/>
    </row>
    <row r="71" spans="1:6">
      <c r="A71" s="99"/>
      <c r="B71" s="99"/>
      <c r="C71" s="99"/>
      <c r="D71" s="99"/>
      <c r="E71" s="99"/>
      <c r="F71" s="99"/>
    </row>
    <row r="72" spans="1:6">
      <c r="A72" s="99"/>
      <c r="B72" s="99"/>
      <c r="C72" s="99"/>
      <c r="D72" s="99"/>
      <c r="E72" s="99"/>
      <c r="F72" s="99"/>
    </row>
    <row r="73" spans="1:6">
      <c r="A73" s="99"/>
      <c r="B73" s="99"/>
      <c r="C73" s="99"/>
      <c r="D73" s="99"/>
      <c r="E73" s="99"/>
      <c r="F73" s="99"/>
    </row>
    <row r="74" spans="1:6">
      <c r="A74" s="99"/>
      <c r="B74" s="99"/>
      <c r="C74" s="99"/>
      <c r="D74" s="99"/>
      <c r="E74" s="99"/>
      <c r="F74" s="99"/>
    </row>
    <row r="75" spans="1:6">
      <c r="A75" s="99"/>
      <c r="B75" s="99"/>
      <c r="C75" s="99"/>
      <c r="D75" s="99"/>
      <c r="E75" s="99"/>
      <c r="F75" s="99"/>
    </row>
    <row r="76" spans="1:6">
      <c r="A76" s="99"/>
      <c r="B76" s="99"/>
      <c r="C76" s="99"/>
      <c r="D76" s="99"/>
      <c r="E76" s="99"/>
      <c r="F76" s="99"/>
    </row>
    <row r="77" spans="1:6">
      <c r="A77" s="99"/>
      <c r="B77" s="99"/>
      <c r="C77" s="99"/>
      <c r="D77" s="99"/>
      <c r="E77" s="99"/>
      <c r="F77" s="99"/>
    </row>
    <row r="78" spans="1:6">
      <c r="A78" s="99"/>
      <c r="B78" s="99"/>
      <c r="C78" s="99"/>
      <c r="D78" s="99"/>
      <c r="E78" s="99"/>
      <c r="F78" s="99"/>
    </row>
  </sheetData>
  <mergeCells count="8">
    <mergeCell ref="A2:F2"/>
    <mergeCell ref="A5:A8"/>
    <mergeCell ref="C5:C8"/>
    <mergeCell ref="B5:B8"/>
    <mergeCell ref="D5:D8"/>
    <mergeCell ref="E5:E8"/>
    <mergeCell ref="F5:F8"/>
    <mergeCell ref="A3:F3"/>
  </mergeCells>
  <phoneticPr fontId="3" type="noConversion"/>
  <pageMargins left="0.78740157480314965" right="0.78740157480314965" top="1.7716535433070868" bottom="0.78740157480314965" header="0" footer="0"/>
  <pageSetup paperSize="9" scale="88" pageOrder="overThenDown" orientation="portrait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47"/>
  <sheetViews>
    <sheetView showGridLines="0" view="pageBreakPreview" zoomScaleSheetLayoutView="100" workbookViewId="0">
      <selection activeCell="A5" sqref="A5:A9"/>
    </sheetView>
  </sheetViews>
  <sheetFormatPr defaultColWidth="9" defaultRowHeight="14.25"/>
  <cols>
    <col min="1" max="1" width="8.625" style="100" customWidth="1"/>
    <col min="2" max="2" width="9.625" style="133" customWidth="1"/>
    <col min="3" max="4" width="11.875" style="133" customWidth="1"/>
    <col min="5" max="5" width="12.625" style="133" customWidth="1"/>
    <col min="6" max="6" width="13.875" style="92" customWidth="1"/>
    <col min="7" max="9" width="12.625" style="134" customWidth="1"/>
    <col min="10" max="10" width="12" style="136" customWidth="1"/>
    <col min="11" max="12" width="12" style="133" customWidth="1"/>
    <col min="13" max="13" width="14.5" style="133" customWidth="1"/>
    <col min="14" max="14" width="14.5" style="92" customWidth="1"/>
    <col min="15" max="17" width="14.5" style="134" customWidth="1"/>
    <col min="18" max="18" width="14" style="135" customWidth="1"/>
    <col min="19" max="16384" width="9" style="91"/>
  </cols>
  <sheetData>
    <row r="1" spans="1:18" s="90" customFormat="1" ht="18" customHeight="1">
      <c r="A1" s="104"/>
      <c r="B1" s="121"/>
      <c r="C1" s="121"/>
      <c r="D1" s="121"/>
      <c r="E1" s="121"/>
      <c r="F1" s="122"/>
      <c r="G1" s="123"/>
      <c r="H1" s="124"/>
      <c r="I1" s="124"/>
      <c r="J1" s="125"/>
      <c r="K1" s="121"/>
      <c r="L1" s="101"/>
      <c r="M1" s="104"/>
      <c r="N1" s="126"/>
      <c r="O1" s="124"/>
      <c r="P1" s="124"/>
      <c r="Q1" s="124"/>
      <c r="R1" s="101"/>
    </row>
    <row r="2" spans="1:18" s="96" customFormat="1" ht="18" customHeight="1">
      <c r="A2" s="297" t="s">
        <v>17</v>
      </c>
      <c r="B2" s="297"/>
      <c r="C2" s="297"/>
      <c r="D2" s="297"/>
      <c r="E2" s="297"/>
      <c r="F2" s="297"/>
      <c r="G2" s="297"/>
      <c r="H2" s="297"/>
      <c r="I2" s="297"/>
      <c r="J2" s="152"/>
      <c r="K2" s="152"/>
      <c r="L2" s="152"/>
      <c r="M2" s="369"/>
      <c r="N2" s="369"/>
      <c r="O2" s="369"/>
      <c r="P2" s="369"/>
      <c r="Q2" s="369"/>
      <c r="R2" s="369"/>
    </row>
    <row r="3" spans="1:18" s="97" customFormat="1" ht="18" customHeight="1">
      <c r="A3" s="369" t="s">
        <v>48</v>
      </c>
      <c r="B3" s="369"/>
      <c r="C3" s="369"/>
      <c r="D3" s="369"/>
      <c r="E3" s="369"/>
      <c r="F3" s="369"/>
      <c r="G3" s="369"/>
      <c r="H3" s="369"/>
      <c r="I3" s="369"/>
      <c r="J3" s="60"/>
      <c r="M3" s="60"/>
      <c r="N3" s="60"/>
      <c r="O3" s="60"/>
      <c r="P3" s="60"/>
      <c r="Q3" s="60"/>
      <c r="R3" s="60"/>
    </row>
    <row r="4" spans="1:18" s="98" customFormat="1" ht="18" customHeight="1" thickBot="1">
      <c r="A4" s="98" t="s">
        <v>38</v>
      </c>
      <c r="I4" s="103" t="s">
        <v>13</v>
      </c>
      <c r="L4" s="103"/>
      <c r="R4" s="103" t="s">
        <v>13</v>
      </c>
    </row>
    <row r="5" spans="1:18" s="94" customFormat="1" ht="17.100000000000001" customHeight="1">
      <c r="A5" s="348" t="s">
        <v>79</v>
      </c>
      <c r="B5" s="370" t="s">
        <v>316</v>
      </c>
      <c r="C5" s="371"/>
      <c r="D5" s="371"/>
      <c r="E5" s="354" t="s">
        <v>183</v>
      </c>
      <c r="F5" s="355"/>
      <c r="G5" s="355"/>
      <c r="H5" s="355"/>
      <c r="I5" s="355"/>
    </row>
    <row r="6" spans="1:18" s="94" customFormat="1" ht="17.100000000000001" customHeight="1">
      <c r="A6" s="349"/>
      <c r="B6" s="374"/>
      <c r="C6" s="303" t="s">
        <v>184</v>
      </c>
      <c r="D6" s="303" t="s">
        <v>181</v>
      </c>
      <c r="E6" s="289" t="s">
        <v>182</v>
      </c>
      <c r="F6" s="378"/>
      <c r="G6" s="332"/>
      <c r="H6" s="356" t="s">
        <v>188</v>
      </c>
      <c r="I6" s="351"/>
    </row>
    <row r="7" spans="1:18" s="94" customFormat="1" ht="17.100000000000001" customHeight="1">
      <c r="A7" s="349"/>
      <c r="B7" s="332"/>
      <c r="C7" s="372"/>
      <c r="D7" s="372"/>
      <c r="E7" s="303" t="s">
        <v>80</v>
      </c>
      <c r="F7" s="367" t="s">
        <v>185</v>
      </c>
      <c r="G7" s="303" t="s">
        <v>81</v>
      </c>
      <c r="H7" s="381" t="s">
        <v>186</v>
      </c>
      <c r="I7" s="375" t="s">
        <v>295</v>
      </c>
    </row>
    <row r="8" spans="1:18" s="94" customFormat="1" ht="17.100000000000001" customHeight="1">
      <c r="A8" s="349"/>
      <c r="B8" s="332"/>
      <c r="C8" s="372"/>
      <c r="D8" s="372"/>
      <c r="E8" s="372"/>
      <c r="F8" s="379"/>
      <c r="G8" s="372"/>
      <c r="H8" s="382"/>
      <c r="I8" s="376"/>
    </row>
    <row r="9" spans="1:18" s="94" customFormat="1" ht="17.100000000000001" customHeight="1">
      <c r="A9" s="350"/>
      <c r="B9" s="333"/>
      <c r="C9" s="373"/>
      <c r="D9" s="373"/>
      <c r="E9" s="373"/>
      <c r="F9" s="380"/>
      <c r="G9" s="373"/>
      <c r="H9" s="383"/>
      <c r="I9" s="377"/>
    </row>
    <row r="10" spans="1:18" s="94" customFormat="1" ht="30" customHeight="1">
      <c r="A10" s="127">
        <v>2017</v>
      </c>
      <c r="B10" s="222">
        <v>22516</v>
      </c>
      <c r="C10" s="222">
        <v>9748</v>
      </c>
      <c r="D10" s="222">
        <v>12768</v>
      </c>
      <c r="E10" s="222">
        <v>6647</v>
      </c>
      <c r="F10" s="222">
        <v>554</v>
      </c>
      <c r="G10" s="222">
        <v>0</v>
      </c>
      <c r="H10" s="222" t="s">
        <v>251</v>
      </c>
      <c r="I10" s="222">
        <v>599</v>
      </c>
    </row>
    <row r="11" spans="1:18" s="7" customFormat="1" ht="30" customHeight="1">
      <c r="A11" s="127">
        <v>2018</v>
      </c>
      <c r="B11" s="222">
        <v>20854</v>
      </c>
      <c r="C11" s="222">
        <v>9152</v>
      </c>
      <c r="D11" s="222">
        <v>11770</v>
      </c>
      <c r="E11" s="222">
        <v>6127</v>
      </c>
      <c r="F11" s="222">
        <v>534</v>
      </c>
      <c r="G11" s="222">
        <v>0</v>
      </c>
      <c r="H11" s="222">
        <v>0</v>
      </c>
      <c r="I11" s="222">
        <v>655</v>
      </c>
    </row>
    <row r="12" spans="1:18" s="7" customFormat="1" ht="30" customHeight="1">
      <c r="A12" s="127">
        <v>2019</v>
      </c>
      <c r="B12" s="222">
        <v>20554</v>
      </c>
      <c r="C12" s="222">
        <v>8791</v>
      </c>
      <c r="D12" s="222">
        <v>11510</v>
      </c>
      <c r="E12" s="222">
        <v>5662</v>
      </c>
      <c r="F12" s="222">
        <v>589</v>
      </c>
      <c r="G12" s="222">
        <v>0</v>
      </c>
      <c r="H12" s="222">
        <v>0</v>
      </c>
      <c r="I12" s="222">
        <v>690</v>
      </c>
    </row>
    <row r="13" spans="1:18" s="7" customFormat="1" ht="30" customHeight="1">
      <c r="A13" s="127">
        <v>2020</v>
      </c>
      <c r="B13" s="222">
        <v>30509</v>
      </c>
      <c r="C13" s="222">
        <v>9649</v>
      </c>
      <c r="D13" s="222">
        <v>20860</v>
      </c>
      <c r="E13" s="222">
        <v>6349</v>
      </c>
      <c r="F13" s="222">
        <v>710</v>
      </c>
      <c r="G13" s="222">
        <v>0</v>
      </c>
      <c r="H13" s="222">
        <v>7381</v>
      </c>
      <c r="I13" s="222">
        <v>465</v>
      </c>
    </row>
    <row r="14" spans="1:18" s="7" customFormat="1" ht="30" customHeight="1" thickBot="1">
      <c r="A14" s="128">
        <v>2021</v>
      </c>
      <c r="B14" s="223">
        <f>C14+D14</f>
        <v>32115</v>
      </c>
      <c r="C14" s="224">
        <f>SUM(E14:G14,E26:F26)</f>
        <v>10537</v>
      </c>
      <c r="D14" s="224">
        <f>SUM(H14:I14,A26:D26)</f>
        <v>21578</v>
      </c>
      <c r="E14" s="223">
        <v>7073</v>
      </c>
      <c r="F14" s="223">
        <v>692</v>
      </c>
      <c r="G14" s="223">
        <v>0</v>
      </c>
      <c r="H14" s="223">
        <v>7363</v>
      </c>
      <c r="I14" s="223">
        <v>723</v>
      </c>
    </row>
    <row r="15" spans="1:18" s="7" customFormat="1" ht="11.25">
      <c r="B15" s="58"/>
      <c r="C15" s="58"/>
      <c r="D15" s="58"/>
      <c r="E15" s="129"/>
      <c r="F15" s="129"/>
      <c r="G15" s="129"/>
      <c r="H15" s="129"/>
      <c r="I15" s="129"/>
    </row>
    <row r="16" spans="1:18" s="7" customFormat="1" ht="13.5" customHeight="1" thickBot="1">
      <c r="A16" s="200"/>
      <c r="B16" s="58"/>
      <c r="C16" s="58"/>
      <c r="D16" s="58"/>
      <c r="E16" s="129"/>
      <c r="F16" s="129"/>
      <c r="G16" s="129"/>
      <c r="H16" s="224"/>
      <c r="I16" s="224"/>
    </row>
    <row r="17" spans="1:18" s="94" customFormat="1" ht="17.100000000000001" customHeight="1">
      <c r="A17" s="346" t="s">
        <v>183</v>
      </c>
      <c r="B17" s="346"/>
      <c r="C17" s="346"/>
      <c r="D17" s="347"/>
      <c r="E17" s="365" t="s">
        <v>189</v>
      </c>
      <c r="F17" s="366"/>
      <c r="G17" s="328" t="s">
        <v>36</v>
      </c>
      <c r="H17" s="357" t="s">
        <v>60</v>
      </c>
      <c r="I17" s="358"/>
      <c r="J17" s="131"/>
      <c r="K17" s="58"/>
      <c r="L17" s="58"/>
      <c r="M17" s="58"/>
      <c r="N17" s="99"/>
      <c r="O17" s="130"/>
      <c r="P17" s="130"/>
      <c r="Q17" s="130"/>
      <c r="R17" s="131"/>
    </row>
    <row r="18" spans="1:18" s="94" customFormat="1" ht="17.100000000000001" customHeight="1">
      <c r="A18" s="351" t="s">
        <v>188</v>
      </c>
      <c r="B18" s="351"/>
      <c r="C18" s="351"/>
      <c r="D18" s="349"/>
      <c r="E18" s="367" t="s">
        <v>190</v>
      </c>
      <c r="F18" s="368"/>
      <c r="G18" s="329"/>
      <c r="H18" s="359"/>
      <c r="I18" s="360"/>
      <c r="J18" s="131"/>
      <c r="K18" s="58"/>
      <c r="L18" s="58"/>
      <c r="M18" s="58"/>
      <c r="N18" s="99"/>
      <c r="O18" s="130"/>
      <c r="P18" s="130"/>
      <c r="Q18" s="130"/>
      <c r="R18" s="131"/>
    </row>
    <row r="19" spans="1:18" s="94" customFormat="1" ht="17.100000000000001" customHeight="1">
      <c r="A19" s="303" t="s">
        <v>82</v>
      </c>
      <c r="B19" s="300" t="s">
        <v>83</v>
      </c>
      <c r="C19" s="300" t="s">
        <v>84</v>
      </c>
      <c r="D19" s="303" t="s">
        <v>85</v>
      </c>
      <c r="E19" s="363" t="s">
        <v>187</v>
      </c>
      <c r="F19" s="340" t="s">
        <v>37</v>
      </c>
      <c r="G19" s="329"/>
      <c r="H19" s="359"/>
      <c r="I19" s="360"/>
      <c r="J19" s="131"/>
      <c r="K19" s="58"/>
      <c r="L19" s="58"/>
      <c r="M19" s="58"/>
      <c r="N19" s="99"/>
      <c r="O19" s="130"/>
      <c r="P19" s="130"/>
      <c r="Q19" s="130"/>
      <c r="R19" s="131"/>
    </row>
    <row r="20" spans="1:18" s="94" customFormat="1" ht="17.100000000000001" customHeight="1">
      <c r="A20" s="303"/>
      <c r="B20" s="300"/>
      <c r="C20" s="300"/>
      <c r="D20" s="303"/>
      <c r="E20" s="363"/>
      <c r="F20" s="332"/>
      <c r="G20" s="329"/>
      <c r="H20" s="359"/>
      <c r="I20" s="360"/>
      <c r="J20" s="131"/>
      <c r="K20" s="58"/>
      <c r="L20" s="58"/>
      <c r="M20" s="58"/>
      <c r="N20" s="99"/>
      <c r="O20" s="130"/>
      <c r="P20" s="130"/>
      <c r="Q20" s="130"/>
      <c r="R20" s="131"/>
    </row>
    <row r="21" spans="1:18" s="94" customFormat="1" ht="17.100000000000001" customHeight="1">
      <c r="A21" s="304"/>
      <c r="B21" s="301"/>
      <c r="C21" s="301"/>
      <c r="D21" s="304"/>
      <c r="E21" s="364"/>
      <c r="F21" s="333"/>
      <c r="G21" s="330"/>
      <c r="H21" s="361"/>
      <c r="I21" s="362"/>
      <c r="J21" s="131"/>
      <c r="K21" s="58"/>
      <c r="L21" s="58"/>
      <c r="M21" s="58"/>
      <c r="N21" s="99"/>
      <c r="O21" s="130"/>
      <c r="P21" s="130"/>
      <c r="Q21" s="130"/>
      <c r="R21" s="131"/>
    </row>
    <row r="22" spans="1:18" s="94" customFormat="1" ht="30" customHeight="1">
      <c r="A22" s="222">
        <v>1523</v>
      </c>
      <c r="B22" s="222">
        <v>3630</v>
      </c>
      <c r="C22" s="84">
        <v>4679</v>
      </c>
      <c r="D22" s="84">
        <v>2167</v>
      </c>
      <c r="E22" s="84">
        <v>275</v>
      </c>
      <c r="F22" s="84">
        <v>2254</v>
      </c>
      <c r="G22" s="103">
        <v>188</v>
      </c>
      <c r="H22" s="352">
        <v>2017</v>
      </c>
      <c r="I22" s="352"/>
      <c r="J22" s="131"/>
      <c r="K22" s="58"/>
      <c r="L22" s="58"/>
      <c r="M22" s="58"/>
      <c r="N22" s="99"/>
      <c r="O22" s="130"/>
      <c r="P22" s="130"/>
      <c r="Q22" s="130"/>
      <c r="R22" s="131"/>
    </row>
    <row r="23" spans="1:18" s="94" customFormat="1" ht="30" customHeight="1">
      <c r="A23" s="222">
        <v>1660</v>
      </c>
      <c r="B23" s="222">
        <v>3198</v>
      </c>
      <c r="C23" s="84">
        <v>4176</v>
      </c>
      <c r="D23" s="84">
        <v>2081</v>
      </c>
      <c r="E23" s="84">
        <v>287</v>
      </c>
      <c r="F23" s="84">
        <v>2204</v>
      </c>
      <c r="G23" s="103">
        <v>-68</v>
      </c>
      <c r="H23" s="352">
        <v>2018</v>
      </c>
      <c r="I23" s="352"/>
      <c r="J23" s="131"/>
      <c r="K23" s="58"/>
      <c r="L23" s="58"/>
      <c r="M23" s="58"/>
      <c r="N23" s="99"/>
      <c r="O23" s="130"/>
      <c r="P23" s="130"/>
      <c r="Q23" s="130"/>
      <c r="R23" s="131"/>
    </row>
    <row r="24" spans="1:18" s="94" customFormat="1" ht="30" customHeight="1">
      <c r="A24" s="222">
        <v>1807</v>
      </c>
      <c r="B24" s="222">
        <v>3526</v>
      </c>
      <c r="C24" s="84">
        <v>3415</v>
      </c>
      <c r="D24" s="84">
        <v>2072</v>
      </c>
      <c r="E24" s="84">
        <v>303</v>
      </c>
      <c r="F24" s="84">
        <v>2238</v>
      </c>
      <c r="G24" s="103">
        <v>253</v>
      </c>
      <c r="H24" s="352">
        <v>2019</v>
      </c>
      <c r="I24" s="352"/>
      <c r="J24" s="131"/>
      <c r="K24" s="58"/>
      <c r="L24" s="58"/>
      <c r="M24" s="58"/>
      <c r="N24" s="99"/>
      <c r="O24" s="130"/>
      <c r="P24" s="130"/>
      <c r="Q24" s="130"/>
      <c r="R24" s="131"/>
    </row>
    <row r="25" spans="1:18" s="94" customFormat="1" ht="30" customHeight="1">
      <c r="A25" s="222">
        <v>1873</v>
      </c>
      <c r="B25" s="222">
        <v>4439</v>
      </c>
      <c r="C25" s="84">
        <v>4537</v>
      </c>
      <c r="D25" s="84">
        <v>2165</v>
      </c>
      <c r="E25" s="84">
        <v>298</v>
      </c>
      <c r="F25" s="84">
        <v>2292</v>
      </c>
      <c r="G25" s="103">
        <v>238</v>
      </c>
      <c r="H25" s="352">
        <v>2020</v>
      </c>
      <c r="I25" s="352"/>
      <c r="J25" s="131"/>
      <c r="K25" s="58"/>
      <c r="L25" s="58"/>
      <c r="M25" s="58"/>
      <c r="N25" s="99"/>
      <c r="O25" s="130"/>
      <c r="P25" s="130"/>
      <c r="Q25" s="130"/>
      <c r="R25" s="131"/>
    </row>
    <row r="26" spans="1:18" s="94" customFormat="1" ht="30" customHeight="1" thickBot="1">
      <c r="A26" s="224">
        <v>2076</v>
      </c>
      <c r="B26" s="223">
        <v>4142</v>
      </c>
      <c r="C26" s="223">
        <v>5099</v>
      </c>
      <c r="D26" s="223">
        <v>2175</v>
      </c>
      <c r="E26" s="225">
        <v>316</v>
      </c>
      <c r="F26" s="225">
        <v>2456</v>
      </c>
      <c r="G26" s="221">
        <v>296</v>
      </c>
      <c r="H26" s="353">
        <v>2021</v>
      </c>
      <c r="I26" s="353"/>
      <c r="J26" s="131"/>
      <c r="K26" s="58"/>
      <c r="L26" s="58"/>
      <c r="M26" s="58"/>
      <c r="N26" s="99"/>
      <c r="O26" s="130"/>
      <c r="P26" s="130"/>
      <c r="Q26" s="130"/>
      <c r="R26" s="131"/>
    </row>
    <row r="27" spans="1:18" s="94" customFormat="1" ht="11.25">
      <c r="A27" s="273" t="s">
        <v>25</v>
      </c>
      <c r="B27" s="58"/>
      <c r="C27" s="58"/>
      <c r="D27" s="58"/>
      <c r="E27" s="58"/>
      <c r="F27" s="99"/>
      <c r="G27" s="130"/>
      <c r="H27" s="130"/>
      <c r="I27" s="132" t="s">
        <v>24</v>
      </c>
      <c r="J27" s="131"/>
      <c r="K27" s="58"/>
      <c r="L27" s="58"/>
      <c r="M27" s="58"/>
      <c r="N27" s="99"/>
      <c r="O27" s="130"/>
      <c r="P27" s="130"/>
      <c r="Q27" s="130"/>
      <c r="R27" s="131"/>
    </row>
    <row r="28" spans="1:18" s="94" customFormat="1" ht="11.25">
      <c r="A28" s="273" t="s">
        <v>344</v>
      </c>
      <c r="B28" s="58"/>
      <c r="C28" s="58"/>
      <c r="D28" s="58"/>
      <c r="E28" s="58"/>
      <c r="F28" s="99"/>
      <c r="G28" s="130"/>
      <c r="H28" s="130"/>
      <c r="I28" s="130"/>
      <c r="J28" s="131"/>
      <c r="K28" s="58"/>
      <c r="L28" s="58"/>
      <c r="M28" s="58"/>
      <c r="N28" s="99"/>
      <c r="O28" s="130"/>
      <c r="P28" s="130"/>
      <c r="Q28" s="130"/>
      <c r="R28" s="131"/>
    </row>
    <row r="29" spans="1:18" s="94" customFormat="1" ht="11.25">
      <c r="A29" s="99"/>
      <c r="B29" s="58"/>
      <c r="C29" s="58"/>
      <c r="D29" s="58"/>
      <c r="E29" s="58"/>
      <c r="F29" s="99"/>
      <c r="G29" s="130"/>
      <c r="H29" s="130"/>
      <c r="I29" s="130"/>
      <c r="J29" s="131"/>
      <c r="K29" s="58"/>
      <c r="L29" s="58"/>
      <c r="M29" s="58"/>
      <c r="N29" s="99"/>
      <c r="O29" s="130"/>
      <c r="P29" s="130"/>
      <c r="Q29" s="130"/>
      <c r="R29" s="131"/>
    </row>
    <row r="30" spans="1:18" s="94" customFormat="1" ht="11.25">
      <c r="A30" s="99"/>
      <c r="B30" s="58"/>
      <c r="C30" s="58"/>
      <c r="D30" s="58"/>
      <c r="E30" s="58"/>
      <c r="F30" s="99"/>
      <c r="G30" s="130"/>
      <c r="H30" s="130"/>
      <c r="I30" s="130"/>
      <c r="J30" s="131"/>
      <c r="K30" s="58"/>
      <c r="L30" s="58"/>
      <c r="M30" s="58"/>
      <c r="N30" s="99"/>
      <c r="O30" s="130"/>
      <c r="P30" s="130"/>
      <c r="Q30" s="130"/>
      <c r="R30" s="131"/>
    </row>
    <row r="31" spans="1:18" s="94" customFormat="1" ht="11.25">
      <c r="A31" s="99"/>
      <c r="B31" s="58"/>
      <c r="C31" s="58"/>
      <c r="D31" s="58"/>
      <c r="E31" s="58"/>
      <c r="F31" s="99"/>
      <c r="G31" s="130"/>
      <c r="H31" s="130"/>
      <c r="I31" s="130"/>
      <c r="J31" s="131"/>
      <c r="K31" s="58"/>
      <c r="L31" s="58"/>
      <c r="M31" s="58"/>
      <c r="N31" s="99"/>
      <c r="O31" s="130"/>
      <c r="P31" s="130"/>
      <c r="Q31" s="130"/>
      <c r="R31" s="131"/>
    </row>
    <row r="32" spans="1:18" s="94" customFormat="1" ht="11.25">
      <c r="A32" s="99"/>
      <c r="B32" s="58"/>
      <c r="C32" s="58"/>
      <c r="D32" s="58"/>
      <c r="E32" s="58"/>
      <c r="F32" s="99"/>
      <c r="G32" s="130"/>
      <c r="H32" s="130"/>
      <c r="I32" s="130"/>
      <c r="J32" s="131"/>
      <c r="K32" s="58"/>
      <c r="L32" s="58"/>
      <c r="M32" s="58"/>
      <c r="N32" s="99"/>
      <c r="O32" s="130"/>
      <c r="P32" s="130"/>
      <c r="Q32" s="130"/>
      <c r="R32" s="131"/>
    </row>
    <row r="33" spans="1:18" s="94" customFormat="1" ht="11.25">
      <c r="A33" s="99"/>
      <c r="B33" s="58"/>
      <c r="C33" s="58"/>
      <c r="D33" s="58"/>
      <c r="E33" s="58"/>
      <c r="F33" s="99"/>
      <c r="G33" s="130"/>
      <c r="H33" s="130"/>
      <c r="I33" s="130"/>
      <c r="J33" s="131"/>
      <c r="K33" s="58"/>
      <c r="L33" s="58"/>
      <c r="M33" s="58"/>
      <c r="N33" s="99"/>
      <c r="O33" s="130"/>
      <c r="P33" s="130"/>
      <c r="Q33" s="130"/>
      <c r="R33" s="131"/>
    </row>
    <row r="34" spans="1:18" s="94" customFormat="1" ht="11.25">
      <c r="A34" s="99"/>
      <c r="B34" s="58"/>
      <c r="C34" s="58"/>
      <c r="D34" s="58"/>
      <c r="E34" s="58"/>
      <c r="F34" s="99"/>
      <c r="G34" s="130"/>
      <c r="H34" s="130"/>
      <c r="I34" s="130"/>
      <c r="J34" s="131"/>
      <c r="K34" s="58"/>
      <c r="L34" s="58"/>
      <c r="M34" s="58"/>
      <c r="N34" s="99"/>
      <c r="O34" s="130"/>
      <c r="P34" s="130"/>
      <c r="Q34" s="130"/>
      <c r="R34" s="131"/>
    </row>
    <row r="35" spans="1:18" s="94" customFormat="1" ht="11.25">
      <c r="A35" s="99"/>
      <c r="B35" s="58"/>
      <c r="C35" s="58"/>
      <c r="D35" s="58"/>
      <c r="E35" s="58"/>
      <c r="F35" s="99"/>
      <c r="G35" s="130"/>
      <c r="H35" s="130"/>
      <c r="I35" s="130"/>
      <c r="J35" s="131"/>
      <c r="K35" s="58"/>
      <c r="L35" s="58"/>
      <c r="M35" s="58"/>
      <c r="N35" s="99"/>
      <c r="O35" s="130"/>
      <c r="P35" s="130"/>
      <c r="Q35" s="130"/>
      <c r="R35" s="131"/>
    </row>
    <row r="36" spans="1:18" s="94" customFormat="1" ht="11.25">
      <c r="A36" s="99"/>
      <c r="B36" s="58"/>
      <c r="C36" s="58"/>
      <c r="D36" s="58"/>
      <c r="E36" s="58"/>
      <c r="F36" s="99"/>
      <c r="G36" s="130"/>
      <c r="H36" s="130"/>
      <c r="I36" s="130"/>
      <c r="J36" s="131"/>
      <c r="K36" s="58"/>
      <c r="L36" s="58"/>
      <c r="M36" s="58"/>
      <c r="N36" s="99"/>
      <c r="O36" s="130"/>
      <c r="P36" s="130"/>
      <c r="Q36" s="130"/>
      <c r="R36" s="131"/>
    </row>
    <row r="37" spans="1:18" s="94" customFormat="1" ht="11.25">
      <c r="A37" s="99"/>
      <c r="B37" s="58"/>
      <c r="C37" s="58"/>
      <c r="D37" s="58"/>
      <c r="E37" s="58"/>
      <c r="F37" s="99"/>
      <c r="G37" s="130"/>
      <c r="H37" s="130"/>
      <c r="I37" s="130"/>
      <c r="J37" s="131"/>
      <c r="K37" s="58"/>
      <c r="L37" s="58"/>
      <c r="M37" s="58"/>
      <c r="N37" s="99"/>
      <c r="O37" s="130"/>
      <c r="P37" s="130"/>
      <c r="Q37" s="130"/>
      <c r="R37" s="131"/>
    </row>
    <row r="38" spans="1:18" s="94" customFormat="1" ht="11.25">
      <c r="A38" s="99"/>
      <c r="B38" s="58"/>
      <c r="C38" s="58"/>
      <c r="D38" s="58"/>
      <c r="E38" s="58"/>
      <c r="F38" s="99"/>
      <c r="G38" s="130"/>
      <c r="H38" s="130"/>
      <c r="I38" s="130"/>
      <c r="J38" s="131"/>
      <c r="K38" s="58"/>
      <c r="L38" s="58"/>
      <c r="M38" s="58"/>
      <c r="N38" s="99"/>
      <c r="O38" s="130"/>
      <c r="P38" s="130"/>
      <c r="Q38" s="130"/>
      <c r="R38" s="131"/>
    </row>
    <row r="39" spans="1:18" s="94" customFormat="1" ht="11.25">
      <c r="A39" s="99"/>
      <c r="B39" s="58"/>
      <c r="C39" s="58"/>
      <c r="D39" s="58"/>
      <c r="E39" s="58"/>
      <c r="F39" s="99"/>
      <c r="G39" s="130"/>
      <c r="H39" s="130"/>
      <c r="I39" s="130"/>
      <c r="J39" s="131"/>
      <c r="K39" s="58"/>
      <c r="L39" s="58"/>
      <c r="M39" s="58"/>
      <c r="N39" s="99"/>
      <c r="O39" s="130"/>
      <c r="P39" s="130"/>
      <c r="Q39" s="130"/>
      <c r="R39" s="131"/>
    </row>
    <row r="40" spans="1:18" s="94" customFormat="1" ht="11.25">
      <c r="A40" s="99"/>
      <c r="B40" s="58"/>
      <c r="C40" s="58"/>
      <c r="D40" s="58"/>
      <c r="E40" s="58"/>
      <c r="F40" s="99"/>
      <c r="G40" s="130"/>
      <c r="H40" s="130"/>
      <c r="I40" s="130"/>
      <c r="J40" s="131"/>
      <c r="K40" s="58"/>
      <c r="L40" s="58"/>
      <c r="M40" s="58"/>
      <c r="N40" s="99"/>
      <c r="O40" s="130"/>
      <c r="P40" s="130"/>
      <c r="Q40" s="130"/>
      <c r="R40" s="131"/>
    </row>
    <row r="41" spans="1:18" s="94" customFormat="1" ht="11.25">
      <c r="A41" s="99"/>
      <c r="B41" s="58"/>
      <c r="C41" s="58"/>
      <c r="D41" s="58"/>
      <c r="E41" s="58"/>
      <c r="F41" s="99"/>
      <c r="G41" s="130"/>
      <c r="H41" s="130"/>
      <c r="I41" s="130"/>
      <c r="J41" s="131"/>
      <c r="K41" s="58"/>
      <c r="L41" s="58"/>
      <c r="M41" s="58"/>
      <c r="N41" s="99"/>
      <c r="O41" s="130"/>
      <c r="P41" s="130"/>
      <c r="Q41" s="130"/>
      <c r="R41" s="131"/>
    </row>
    <row r="42" spans="1:18" s="94" customFormat="1" ht="11.25">
      <c r="A42" s="99"/>
      <c r="B42" s="58"/>
      <c r="C42" s="58"/>
      <c r="D42" s="58"/>
      <c r="E42" s="58"/>
      <c r="F42" s="99"/>
      <c r="G42" s="130"/>
      <c r="H42" s="130"/>
      <c r="I42" s="130"/>
      <c r="J42" s="131"/>
      <c r="K42" s="58"/>
      <c r="L42" s="58"/>
      <c r="M42" s="58"/>
      <c r="N42" s="99"/>
      <c r="O42" s="130"/>
      <c r="P42" s="130"/>
      <c r="Q42" s="130"/>
      <c r="R42" s="131"/>
    </row>
    <row r="43" spans="1:18" s="94" customFormat="1" ht="11.25">
      <c r="A43" s="99"/>
      <c r="B43" s="58"/>
      <c r="C43" s="58"/>
      <c r="D43" s="58"/>
      <c r="E43" s="58"/>
      <c r="F43" s="99"/>
      <c r="G43" s="130"/>
      <c r="H43" s="130"/>
      <c r="I43" s="130"/>
      <c r="J43" s="131"/>
      <c r="K43" s="58"/>
      <c r="L43" s="58"/>
      <c r="M43" s="58"/>
      <c r="N43" s="99"/>
      <c r="O43" s="130"/>
      <c r="P43" s="130"/>
      <c r="Q43" s="130"/>
      <c r="R43" s="131"/>
    </row>
    <row r="44" spans="1:18" s="94" customFormat="1" ht="11.25">
      <c r="A44" s="99"/>
      <c r="B44" s="58"/>
      <c r="C44" s="58"/>
      <c r="D44" s="58"/>
      <c r="E44" s="58"/>
      <c r="F44" s="99"/>
      <c r="G44" s="130"/>
      <c r="H44" s="130"/>
      <c r="I44" s="130"/>
      <c r="J44" s="131"/>
      <c r="K44" s="58"/>
      <c r="L44" s="58"/>
      <c r="M44" s="58"/>
      <c r="N44" s="99"/>
      <c r="O44" s="130"/>
      <c r="P44" s="130"/>
      <c r="Q44" s="130"/>
      <c r="R44" s="131"/>
    </row>
    <row r="45" spans="1:18" s="94" customFormat="1" ht="11.25">
      <c r="A45" s="99"/>
      <c r="B45" s="58"/>
      <c r="C45" s="58"/>
      <c r="D45" s="58"/>
      <c r="E45" s="58"/>
      <c r="F45" s="99"/>
      <c r="G45" s="130"/>
      <c r="H45" s="130"/>
      <c r="I45" s="130"/>
      <c r="J45" s="131"/>
      <c r="K45" s="58"/>
      <c r="L45" s="58"/>
      <c r="M45" s="58"/>
      <c r="N45" s="99"/>
      <c r="O45" s="130"/>
      <c r="P45" s="130"/>
      <c r="Q45" s="130"/>
      <c r="R45" s="131"/>
    </row>
    <row r="46" spans="1:18" s="94" customFormat="1" ht="11.25">
      <c r="A46" s="99"/>
      <c r="B46" s="58"/>
      <c r="C46" s="58"/>
      <c r="D46" s="58"/>
      <c r="E46" s="58"/>
      <c r="F46" s="99"/>
      <c r="G46" s="130"/>
      <c r="H46" s="130"/>
      <c r="I46" s="130"/>
      <c r="J46" s="131"/>
      <c r="K46" s="58"/>
      <c r="L46" s="58"/>
      <c r="M46" s="58"/>
      <c r="N46" s="99"/>
      <c r="O46" s="130"/>
      <c r="P46" s="130"/>
      <c r="Q46" s="130"/>
      <c r="R46" s="131"/>
    </row>
    <row r="47" spans="1:18" s="94" customFormat="1">
      <c r="A47" s="100"/>
      <c r="B47" s="133"/>
      <c r="C47" s="133"/>
      <c r="D47" s="133"/>
      <c r="E47" s="133"/>
      <c r="F47" s="92"/>
      <c r="G47" s="134"/>
      <c r="H47" s="134"/>
      <c r="I47" s="134"/>
      <c r="J47" s="131"/>
      <c r="K47" s="58"/>
      <c r="L47" s="58"/>
      <c r="M47" s="58"/>
      <c r="N47" s="99"/>
      <c r="O47" s="130"/>
      <c r="P47" s="130"/>
      <c r="Q47" s="130"/>
      <c r="R47" s="131"/>
    </row>
  </sheetData>
  <mergeCells count="33">
    <mergeCell ref="M2:R2"/>
    <mergeCell ref="B5:D5"/>
    <mergeCell ref="C6:C9"/>
    <mergeCell ref="D6:D9"/>
    <mergeCell ref="B6:B9"/>
    <mergeCell ref="I7:I9"/>
    <mergeCell ref="E6:G6"/>
    <mergeCell ref="E7:E9"/>
    <mergeCell ref="F7:F9"/>
    <mergeCell ref="G7:G9"/>
    <mergeCell ref="H7:H9"/>
    <mergeCell ref="A2:I2"/>
    <mergeCell ref="A3:I3"/>
    <mergeCell ref="H25:I25"/>
    <mergeCell ref="H26:I26"/>
    <mergeCell ref="F19:F21"/>
    <mergeCell ref="E5:I5"/>
    <mergeCell ref="H6:I6"/>
    <mergeCell ref="H17:I21"/>
    <mergeCell ref="E19:E21"/>
    <mergeCell ref="E17:F17"/>
    <mergeCell ref="G17:G21"/>
    <mergeCell ref="E18:F18"/>
    <mergeCell ref="H22:I22"/>
    <mergeCell ref="H23:I23"/>
    <mergeCell ref="H24:I24"/>
    <mergeCell ref="A17:D17"/>
    <mergeCell ref="A5:A9"/>
    <mergeCell ref="A18:D18"/>
    <mergeCell ref="A19:A21"/>
    <mergeCell ref="B19:B21"/>
    <mergeCell ref="C19:C21"/>
    <mergeCell ref="D19:D21"/>
  </mergeCells>
  <phoneticPr fontId="3" type="noConversion"/>
  <printOptions gridLinesSet="0"/>
  <pageMargins left="0.78740157480314965" right="0.74803149606299213" top="1.7716535433070866" bottom="0.78740157480314965" header="0" footer="0"/>
  <pageSetup paperSize="9" scale="73" pageOrder="overThenDown" orientation="portrait" verticalDpi="30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75"/>
  <sheetViews>
    <sheetView showGridLines="0" view="pageBreakPreview" zoomScaleSheetLayoutView="100" workbookViewId="0">
      <selection activeCell="A5" sqref="A5:A7"/>
    </sheetView>
  </sheetViews>
  <sheetFormatPr defaultColWidth="9" defaultRowHeight="14.25"/>
  <cols>
    <col min="1" max="1" width="9.5" style="100" customWidth="1"/>
    <col min="2" max="2" width="12.75" style="92" customWidth="1"/>
    <col min="3" max="7" width="12.75" style="91" customWidth="1"/>
    <col min="8" max="16384" width="9" style="91"/>
  </cols>
  <sheetData>
    <row r="1" spans="1:10" s="180" customFormat="1" ht="18" customHeight="1">
      <c r="A1" s="113"/>
      <c r="B1" s="179"/>
      <c r="G1" s="137"/>
    </row>
    <row r="2" spans="1:10" s="96" customFormat="1" ht="18" customHeight="1">
      <c r="A2" s="297" t="s">
        <v>12</v>
      </c>
      <c r="B2" s="369"/>
      <c r="C2" s="369"/>
      <c r="D2" s="369"/>
      <c r="E2" s="369"/>
      <c r="F2" s="369"/>
      <c r="G2" s="369"/>
    </row>
    <row r="3" spans="1:10" s="97" customFormat="1" ht="18" customHeight="1">
      <c r="A3" s="369" t="s">
        <v>297</v>
      </c>
      <c r="B3" s="369"/>
      <c r="C3" s="369"/>
      <c r="D3" s="369"/>
      <c r="E3" s="369"/>
      <c r="F3" s="369"/>
      <c r="G3" s="369"/>
    </row>
    <row r="4" spans="1:10" s="98" customFormat="1" ht="18" customHeight="1" thickBot="1">
      <c r="A4" s="98" t="s">
        <v>38</v>
      </c>
      <c r="G4" s="103" t="s">
        <v>13</v>
      </c>
    </row>
    <row r="5" spans="1:10" s="94" customFormat="1" ht="21.95" customHeight="1">
      <c r="A5" s="348" t="s">
        <v>52</v>
      </c>
      <c r="B5" s="370" t="s">
        <v>0</v>
      </c>
      <c r="C5" s="371"/>
      <c r="D5" s="371"/>
      <c r="E5" s="384" t="s">
        <v>1</v>
      </c>
      <c r="F5" s="371"/>
      <c r="G5" s="354"/>
    </row>
    <row r="6" spans="1:10" s="94" customFormat="1" ht="21.95" customHeight="1">
      <c r="A6" s="349"/>
      <c r="B6" s="374"/>
      <c r="C6" s="303" t="s">
        <v>14</v>
      </c>
      <c r="D6" s="303" t="s">
        <v>218</v>
      </c>
      <c r="E6" s="302"/>
      <c r="F6" s="303" t="s">
        <v>14</v>
      </c>
      <c r="G6" s="288" t="s">
        <v>218</v>
      </c>
    </row>
    <row r="7" spans="1:10" s="94" customFormat="1" ht="21.95" customHeight="1">
      <c r="A7" s="350"/>
      <c r="B7" s="333"/>
      <c r="C7" s="373"/>
      <c r="D7" s="373"/>
      <c r="E7" s="373"/>
      <c r="F7" s="373"/>
      <c r="G7" s="290"/>
    </row>
    <row r="8" spans="1:10" s="94" customFormat="1" ht="30" customHeight="1">
      <c r="A8" s="245">
        <v>2017</v>
      </c>
      <c r="B8" s="9">
        <v>480000</v>
      </c>
      <c r="C8" s="9">
        <v>433552</v>
      </c>
      <c r="D8" s="9">
        <v>46448</v>
      </c>
      <c r="E8" s="9">
        <v>514542</v>
      </c>
      <c r="F8" s="9">
        <v>465327</v>
      </c>
      <c r="G8" s="9">
        <v>49215</v>
      </c>
    </row>
    <row r="9" spans="1:10" s="7" customFormat="1" ht="30" customHeight="1">
      <c r="A9" s="245">
        <v>2018</v>
      </c>
      <c r="B9" s="9">
        <v>535392</v>
      </c>
      <c r="C9" s="9">
        <v>479673</v>
      </c>
      <c r="D9" s="9">
        <v>55719</v>
      </c>
      <c r="E9" s="9">
        <v>564437</v>
      </c>
      <c r="F9" s="9">
        <v>507825</v>
      </c>
      <c r="G9" s="9">
        <v>56612</v>
      </c>
    </row>
    <row r="10" spans="1:10" s="7" customFormat="1" ht="30" customHeight="1">
      <c r="A10" s="245">
        <v>2019</v>
      </c>
      <c r="B10" s="9">
        <v>597036</v>
      </c>
      <c r="C10" s="9">
        <v>561047</v>
      </c>
      <c r="D10" s="9">
        <v>35989</v>
      </c>
      <c r="E10" s="9">
        <v>612009</v>
      </c>
      <c r="F10" s="9">
        <v>573975</v>
      </c>
      <c r="G10" s="9">
        <v>38034</v>
      </c>
    </row>
    <row r="11" spans="1:10" s="7" customFormat="1" ht="30" customHeight="1">
      <c r="A11" s="245">
        <v>2020</v>
      </c>
      <c r="B11" s="9">
        <v>635950</v>
      </c>
      <c r="C11" s="9">
        <v>602265</v>
      </c>
      <c r="D11" s="9">
        <v>33685</v>
      </c>
      <c r="E11" s="9">
        <v>649091</v>
      </c>
      <c r="F11" s="9">
        <v>609176</v>
      </c>
      <c r="G11" s="9">
        <v>39915</v>
      </c>
    </row>
    <row r="12" spans="1:10" s="7" customFormat="1" ht="30" customHeight="1" thickBot="1">
      <c r="A12" s="271">
        <v>2021</v>
      </c>
      <c r="B12" s="191">
        <f>C12+D12</f>
        <v>600038</v>
      </c>
      <c r="C12" s="191">
        <v>564980</v>
      </c>
      <c r="D12" s="191">
        <v>35058</v>
      </c>
      <c r="E12" s="191">
        <f>SUM(F12:G12)</f>
        <v>652294</v>
      </c>
      <c r="F12" s="191">
        <v>612364</v>
      </c>
      <c r="G12" s="191">
        <v>39930</v>
      </c>
    </row>
    <row r="13" spans="1:10" s="249" customFormat="1" ht="12" customHeight="1">
      <c r="A13" s="98"/>
      <c r="B13" s="102"/>
      <c r="C13" s="102"/>
      <c r="D13" s="102"/>
      <c r="E13" s="248"/>
      <c r="F13" s="103"/>
      <c r="G13" s="248"/>
      <c r="H13" s="7"/>
      <c r="I13" s="7"/>
      <c r="J13" s="7"/>
    </row>
    <row r="14" spans="1:10" s="94" customFormat="1" ht="12" thickBot="1">
      <c r="A14" s="99"/>
      <c r="B14" s="99"/>
    </row>
    <row r="15" spans="1:10" s="94" customFormat="1" ht="21.95" customHeight="1">
      <c r="A15" s="348" t="s">
        <v>296</v>
      </c>
      <c r="B15" s="370" t="s">
        <v>2</v>
      </c>
      <c r="C15" s="371"/>
      <c r="D15" s="371"/>
      <c r="E15" s="384" t="s">
        <v>3</v>
      </c>
      <c r="F15" s="371"/>
      <c r="G15" s="354"/>
    </row>
    <row r="16" spans="1:10" s="94" customFormat="1" ht="21.95" customHeight="1">
      <c r="A16" s="349"/>
      <c r="B16" s="374"/>
      <c r="C16" s="303" t="s">
        <v>14</v>
      </c>
      <c r="D16" s="303" t="s">
        <v>218</v>
      </c>
      <c r="E16" s="302"/>
      <c r="F16" s="303" t="s">
        <v>14</v>
      </c>
      <c r="G16" s="288" t="s">
        <v>218</v>
      </c>
    </row>
    <row r="17" spans="1:7" s="94" customFormat="1" ht="21.95" customHeight="1">
      <c r="A17" s="350"/>
      <c r="B17" s="333"/>
      <c r="C17" s="373"/>
      <c r="D17" s="373"/>
      <c r="E17" s="373"/>
      <c r="F17" s="373"/>
      <c r="G17" s="290"/>
    </row>
    <row r="18" spans="1:7" s="94" customFormat="1" ht="30" customHeight="1">
      <c r="A18" s="245">
        <v>2017</v>
      </c>
      <c r="B18" s="6">
        <v>382786</v>
      </c>
      <c r="C18" s="6">
        <v>347728</v>
      </c>
      <c r="D18" s="6">
        <v>35058</v>
      </c>
      <c r="E18" s="6">
        <v>131756</v>
      </c>
      <c r="F18" s="6">
        <v>117599</v>
      </c>
      <c r="G18" s="6">
        <v>14157</v>
      </c>
    </row>
    <row r="19" spans="1:7" s="94" customFormat="1" ht="30" customHeight="1">
      <c r="A19" s="245">
        <v>2018</v>
      </c>
      <c r="B19" s="6">
        <v>411967</v>
      </c>
      <c r="C19" s="6">
        <v>368807</v>
      </c>
      <c r="D19" s="6">
        <v>43160</v>
      </c>
      <c r="E19" s="6">
        <v>55391</v>
      </c>
      <c r="F19" s="6">
        <v>51487</v>
      </c>
      <c r="G19" s="6">
        <v>3904</v>
      </c>
    </row>
    <row r="20" spans="1:7" s="94" customFormat="1" ht="30" customHeight="1">
      <c r="A20" s="245">
        <v>2019</v>
      </c>
      <c r="B20" s="6">
        <v>442093</v>
      </c>
      <c r="C20" s="6">
        <v>417780</v>
      </c>
      <c r="D20" s="6">
        <v>24313</v>
      </c>
      <c r="E20" s="6">
        <v>39471</v>
      </c>
      <c r="F20" s="6">
        <v>34493</v>
      </c>
      <c r="G20" s="6">
        <v>4978</v>
      </c>
    </row>
    <row r="21" spans="1:7" s="94" customFormat="1" ht="30" customHeight="1">
      <c r="A21" s="245">
        <v>2020</v>
      </c>
      <c r="B21" s="6">
        <v>501763</v>
      </c>
      <c r="C21" s="6">
        <v>476178</v>
      </c>
      <c r="D21" s="6">
        <v>25585</v>
      </c>
      <c r="E21" s="6">
        <v>50570</v>
      </c>
      <c r="F21" s="6">
        <v>42290</v>
      </c>
      <c r="G21" s="6">
        <v>8280</v>
      </c>
    </row>
    <row r="22" spans="1:7" s="94" customFormat="1" ht="30" customHeight="1" thickBot="1">
      <c r="A22" s="247">
        <v>2021</v>
      </c>
      <c r="B22" s="186">
        <f>C22+D22</f>
        <v>480694</v>
      </c>
      <c r="C22" s="186">
        <v>455123</v>
      </c>
      <c r="D22" s="186">
        <v>25571</v>
      </c>
      <c r="E22" s="186">
        <f>SUM(F22:G22)</f>
        <v>171600</v>
      </c>
      <c r="F22" s="186">
        <v>157241</v>
      </c>
      <c r="G22" s="250">
        <v>14359</v>
      </c>
    </row>
    <row r="23" spans="1:7" s="94" customFormat="1" ht="11.25">
      <c r="A23" s="98" t="s">
        <v>25</v>
      </c>
      <c r="B23" s="99"/>
      <c r="G23" s="103" t="s">
        <v>24</v>
      </c>
    </row>
    <row r="24" spans="1:7" s="94" customFormat="1" ht="11.25">
      <c r="A24" s="99"/>
      <c r="B24" s="99"/>
    </row>
    <row r="25" spans="1:7" s="94" customFormat="1" ht="11.25">
      <c r="A25" s="99"/>
      <c r="B25" s="99"/>
    </row>
    <row r="26" spans="1:7" s="94" customFormat="1" ht="11.25">
      <c r="A26" s="99"/>
      <c r="B26" s="99"/>
    </row>
    <row r="27" spans="1:7" s="94" customFormat="1" ht="11.25">
      <c r="A27" s="99"/>
      <c r="B27" s="99"/>
    </row>
    <row r="28" spans="1:7" s="94" customFormat="1" ht="11.25">
      <c r="A28" s="99"/>
      <c r="B28" s="99"/>
    </row>
    <row r="29" spans="1:7" s="94" customFormat="1" ht="11.25">
      <c r="A29" s="99"/>
      <c r="B29" s="99"/>
    </row>
    <row r="30" spans="1:7" s="94" customFormat="1" ht="11.25">
      <c r="A30" s="99"/>
      <c r="B30" s="99"/>
    </row>
    <row r="31" spans="1:7" s="94" customFormat="1" ht="11.25">
      <c r="A31" s="99"/>
      <c r="B31" s="99"/>
    </row>
    <row r="32" spans="1:7" s="94" customFormat="1" ht="11.25">
      <c r="A32" s="99"/>
      <c r="B32" s="99"/>
    </row>
    <row r="33" spans="1:2" s="94" customFormat="1" ht="11.25">
      <c r="A33" s="99"/>
      <c r="B33" s="99"/>
    </row>
    <row r="34" spans="1:2" s="94" customFormat="1" ht="11.25">
      <c r="A34" s="99"/>
      <c r="B34" s="99"/>
    </row>
    <row r="35" spans="1:2" s="94" customFormat="1" ht="11.25">
      <c r="A35" s="99"/>
      <c r="B35" s="99"/>
    </row>
    <row r="36" spans="1:2" s="94" customFormat="1" ht="11.25">
      <c r="A36" s="99"/>
      <c r="B36" s="99"/>
    </row>
    <row r="37" spans="1:2" s="94" customFormat="1" ht="11.25">
      <c r="A37" s="99"/>
      <c r="B37" s="99"/>
    </row>
    <row r="38" spans="1:2" s="94" customFormat="1" ht="11.25">
      <c r="A38" s="99"/>
      <c r="B38" s="99"/>
    </row>
    <row r="39" spans="1:2" s="94" customFormat="1" ht="11.25">
      <c r="A39" s="99"/>
      <c r="B39" s="99"/>
    </row>
    <row r="40" spans="1:2" s="94" customFormat="1" ht="11.25">
      <c r="A40" s="99"/>
      <c r="B40" s="99"/>
    </row>
    <row r="41" spans="1:2" s="94" customFormat="1" ht="11.25">
      <c r="A41" s="99"/>
      <c r="B41" s="99"/>
    </row>
    <row r="42" spans="1:2" s="94" customFormat="1" ht="11.25">
      <c r="A42" s="99"/>
      <c r="B42" s="99"/>
    </row>
    <row r="43" spans="1:2" s="94" customFormat="1" ht="11.25">
      <c r="A43" s="99"/>
      <c r="B43" s="99"/>
    </row>
    <row r="44" spans="1:2" s="94" customFormat="1" ht="11.25">
      <c r="A44" s="99"/>
      <c r="B44" s="99"/>
    </row>
    <row r="45" spans="1:2" s="94" customFormat="1" ht="11.25">
      <c r="A45" s="99"/>
      <c r="B45" s="99"/>
    </row>
    <row r="46" spans="1:2" s="94" customFormat="1" ht="11.25">
      <c r="A46" s="99"/>
      <c r="B46" s="99"/>
    </row>
    <row r="47" spans="1:2" s="94" customFormat="1" ht="11.25">
      <c r="A47" s="99"/>
      <c r="B47" s="99"/>
    </row>
    <row r="48" spans="1:2" s="94" customFormat="1" ht="11.25">
      <c r="A48" s="99"/>
      <c r="B48" s="99"/>
    </row>
    <row r="49" spans="1:2" s="94" customFormat="1" ht="11.25">
      <c r="A49" s="99"/>
      <c r="B49" s="99"/>
    </row>
    <row r="50" spans="1:2" s="94" customFormat="1" ht="11.25">
      <c r="A50" s="99"/>
      <c r="B50" s="99"/>
    </row>
    <row r="51" spans="1:2" s="94" customFormat="1" ht="11.25">
      <c r="A51" s="99"/>
      <c r="B51" s="99"/>
    </row>
    <row r="52" spans="1:2" s="94" customFormat="1" ht="11.25">
      <c r="A52" s="99"/>
      <c r="B52" s="99"/>
    </row>
    <row r="53" spans="1:2" s="94" customFormat="1" ht="11.25">
      <c r="A53" s="99"/>
      <c r="B53" s="99"/>
    </row>
    <row r="54" spans="1:2" s="94" customFormat="1" ht="11.25">
      <c r="A54" s="99"/>
      <c r="B54" s="99"/>
    </row>
    <row r="55" spans="1:2" s="94" customFormat="1" ht="11.25">
      <c r="A55" s="99"/>
      <c r="B55" s="99"/>
    </row>
    <row r="56" spans="1:2" s="94" customFormat="1" ht="11.25">
      <c r="A56" s="99"/>
      <c r="B56" s="99"/>
    </row>
    <row r="57" spans="1:2" s="94" customFormat="1" ht="11.25">
      <c r="A57" s="99"/>
      <c r="B57" s="99"/>
    </row>
    <row r="58" spans="1:2" s="94" customFormat="1" ht="11.25">
      <c r="A58" s="99"/>
      <c r="B58" s="99"/>
    </row>
    <row r="59" spans="1:2" s="94" customFormat="1" ht="11.25">
      <c r="A59" s="99"/>
      <c r="B59" s="99"/>
    </row>
    <row r="60" spans="1:2" s="94" customFormat="1" ht="11.25">
      <c r="A60" s="99"/>
      <c r="B60" s="99"/>
    </row>
    <row r="61" spans="1:2" s="94" customFormat="1" ht="11.25">
      <c r="A61" s="99"/>
      <c r="B61" s="99"/>
    </row>
    <row r="62" spans="1:2" s="94" customFormat="1" ht="11.25">
      <c r="A62" s="99"/>
      <c r="B62" s="99"/>
    </row>
    <row r="63" spans="1:2" s="94" customFormat="1" ht="11.25">
      <c r="A63" s="99"/>
      <c r="B63" s="99"/>
    </row>
    <row r="64" spans="1:2" s="94" customFormat="1" ht="11.25">
      <c r="A64" s="99"/>
      <c r="B64" s="99"/>
    </row>
    <row r="65" spans="1:2" s="94" customFormat="1" ht="11.25">
      <c r="A65" s="99"/>
      <c r="B65" s="99"/>
    </row>
    <row r="66" spans="1:2" s="94" customFormat="1" ht="11.25">
      <c r="A66" s="99"/>
      <c r="B66" s="99"/>
    </row>
    <row r="67" spans="1:2" s="94" customFormat="1" ht="11.25">
      <c r="A67" s="99"/>
      <c r="B67" s="99"/>
    </row>
    <row r="68" spans="1:2" s="94" customFormat="1" ht="11.25">
      <c r="A68" s="99"/>
      <c r="B68" s="99"/>
    </row>
    <row r="69" spans="1:2" s="94" customFormat="1" ht="11.25">
      <c r="A69" s="99"/>
      <c r="B69" s="99"/>
    </row>
    <row r="70" spans="1:2" s="94" customFormat="1" ht="11.25">
      <c r="A70" s="99"/>
      <c r="B70" s="99"/>
    </row>
    <row r="71" spans="1:2" s="94" customFormat="1" ht="11.25">
      <c r="A71" s="99"/>
      <c r="B71" s="99"/>
    </row>
    <row r="72" spans="1:2" s="94" customFormat="1" ht="11.25">
      <c r="A72" s="99"/>
      <c r="B72" s="99"/>
    </row>
    <row r="73" spans="1:2" s="94" customFormat="1" ht="11.25">
      <c r="A73" s="99"/>
      <c r="B73" s="99"/>
    </row>
    <row r="74" spans="1:2" s="94" customFormat="1" ht="11.25">
      <c r="A74" s="99"/>
      <c r="B74" s="99"/>
    </row>
    <row r="75" spans="1:2" s="94" customFormat="1" ht="11.25">
      <c r="A75" s="99"/>
      <c r="B75" s="99"/>
    </row>
  </sheetData>
  <mergeCells count="20">
    <mergeCell ref="A2:G2"/>
    <mergeCell ref="A5:A7"/>
    <mergeCell ref="A3:G3"/>
    <mergeCell ref="B6:B7"/>
    <mergeCell ref="C6:C7"/>
    <mergeCell ref="D6:D7"/>
    <mergeCell ref="E6:E7"/>
    <mergeCell ref="B15:D15"/>
    <mergeCell ref="E15:G15"/>
    <mergeCell ref="G16:G17"/>
    <mergeCell ref="A15:A17"/>
    <mergeCell ref="B5:D5"/>
    <mergeCell ref="E5:G5"/>
    <mergeCell ref="F6:F7"/>
    <mergeCell ref="G6:G7"/>
    <mergeCell ref="B16:B17"/>
    <mergeCell ref="C16:C17"/>
    <mergeCell ref="D16:D17"/>
    <mergeCell ref="E16:E17"/>
    <mergeCell ref="F16:F17"/>
  </mergeCells>
  <phoneticPr fontId="3" type="noConversion"/>
  <pageMargins left="0.78740157480314965" right="0.78740157480314965" top="1.7716535433070868" bottom="0.78740157480314965" header="0" footer="0"/>
  <pageSetup paperSize="9" scale="88" pageOrder="overThenDown" orientation="portrait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2112"/>
  <dimension ref="A1:W28"/>
  <sheetViews>
    <sheetView showGridLines="0" view="pageBreakPreview" zoomScaleNormal="100" zoomScaleSheetLayoutView="100" workbookViewId="0">
      <selection activeCell="A5" sqref="A5:A9"/>
    </sheetView>
  </sheetViews>
  <sheetFormatPr defaultColWidth="9" defaultRowHeight="14.25"/>
  <cols>
    <col min="1" max="1" width="7.5" style="49" customWidth="1"/>
    <col min="2" max="2" width="9.75" style="176" customWidth="1"/>
    <col min="3" max="3" width="11.625" style="176" customWidth="1"/>
    <col min="4" max="4" width="12.25" style="176" customWidth="1"/>
    <col min="5" max="8" width="11.125" style="176" customWidth="1"/>
    <col min="9" max="11" width="12.75" style="176" customWidth="1"/>
    <col min="12" max="12" width="8.5" style="49" customWidth="1"/>
    <col min="13" max="13" width="10.375" style="177" customWidth="1"/>
    <col min="14" max="14" width="10.625" style="177" customWidth="1"/>
    <col min="15" max="15" width="11" style="177" customWidth="1"/>
    <col min="16" max="16" width="9.5" style="177" customWidth="1"/>
    <col min="17" max="17" width="10.125" style="177" customWidth="1"/>
    <col min="18" max="18" width="8.625" style="177" customWidth="1"/>
    <col min="19" max="19" width="8.125" style="177" customWidth="1"/>
    <col min="20" max="20" width="9.25" style="49" customWidth="1"/>
    <col min="21" max="21" width="8.75" style="177" customWidth="1"/>
    <col min="22" max="22" width="9" style="177" customWidth="1"/>
    <col min="23" max="23" width="8.875" style="177" customWidth="1"/>
    <col min="24" max="16384" width="9" style="177"/>
  </cols>
  <sheetData>
    <row r="1" spans="1:23" s="175" customFormat="1" ht="18" customHeight="1">
      <c r="A1" s="10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04"/>
      <c r="T1" s="104"/>
    </row>
    <row r="2" spans="1:23" s="36" customFormat="1" ht="18" customHeight="1">
      <c r="A2" s="402" t="s">
        <v>29</v>
      </c>
      <c r="B2" s="402"/>
      <c r="C2" s="402"/>
      <c r="D2" s="402"/>
      <c r="E2" s="402"/>
      <c r="F2" s="402"/>
      <c r="G2" s="402"/>
      <c r="H2" s="402"/>
      <c r="I2" s="402"/>
      <c r="J2" s="402"/>
      <c r="K2" s="402"/>
      <c r="L2" s="402" t="s">
        <v>227</v>
      </c>
      <c r="M2" s="402"/>
      <c r="N2" s="402"/>
      <c r="O2" s="402"/>
      <c r="P2" s="402"/>
      <c r="Q2" s="402"/>
      <c r="R2" s="402"/>
      <c r="S2" s="402"/>
      <c r="T2" s="402"/>
      <c r="U2" s="402"/>
      <c r="V2" s="402"/>
      <c r="W2" s="402"/>
    </row>
    <row r="3" spans="1:23" s="37" customFormat="1" ht="18" customHeight="1">
      <c r="A3" s="403" t="s">
        <v>49</v>
      </c>
      <c r="B3" s="403"/>
      <c r="C3" s="403"/>
      <c r="D3" s="403"/>
      <c r="E3" s="403"/>
      <c r="F3" s="403"/>
      <c r="G3" s="403"/>
      <c r="H3" s="403"/>
      <c r="I3" s="403"/>
      <c r="J3" s="403"/>
      <c r="K3" s="403"/>
      <c r="L3" s="403" t="s">
        <v>228</v>
      </c>
      <c r="M3" s="403"/>
      <c r="N3" s="403"/>
      <c r="O3" s="403"/>
      <c r="P3" s="403"/>
      <c r="Q3" s="403"/>
      <c r="R3" s="403"/>
      <c r="S3" s="403"/>
      <c r="T3" s="403"/>
      <c r="U3" s="403"/>
      <c r="V3" s="403"/>
      <c r="W3" s="403"/>
    </row>
    <row r="4" spans="1:23" s="38" customFormat="1" ht="18" customHeight="1" thickBot="1">
      <c r="A4" s="38" t="s">
        <v>4</v>
      </c>
      <c r="D4" s="251"/>
      <c r="E4" s="251"/>
      <c r="F4" s="251"/>
      <c r="G4" s="251"/>
      <c r="H4" s="251"/>
      <c r="I4" s="251"/>
      <c r="J4" s="251"/>
      <c r="K4" s="257" t="s">
        <v>302</v>
      </c>
      <c r="L4" s="38" t="s">
        <v>4</v>
      </c>
      <c r="U4" s="156"/>
      <c r="V4" s="156"/>
      <c r="W4" s="69" t="s">
        <v>302</v>
      </c>
    </row>
    <row r="5" spans="1:23" s="40" customFormat="1" ht="24.95" customHeight="1">
      <c r="A5" s="411" t="s">
        <v>298</v>
      </c>
      <c r="B5" s="425" t="s">
        <v>70</v>
      </c>
      <c r="C5" s="432" t="s">
        <v>6</v>
      </c>
      <c r="D5" s="415" t="s">
        <v>71</v>
      </c>
      <c r="E5" s="427"/>
      <c r="F5" s="427"/>
      <c r="G5" s="427"/>
      <c r="H5" s="427"/>
      <c r="I5" s="427"/>
      <c r="J5" s="427"/>
      <c r="K5" s="427"/>
      <c r="L5" s="411" t="s">
        <v>298</v>
      </c>
      <c r="M5" s="422" t="s">
        <v>71</v>
      </c>
      <c r="N5" s="423"/>
      <c r="O5" s="423"/>
      <c r="P5" s="423"/>
      <c r="Q5" s="423"/>
      <c r="R5" s="423"/>
      <c r="S5" s="424"/>
      <c r="T5" s="425" t="s">
        <v>7</v>
      </c>
      <c r="U5" s="425" t="s">
        <v>231</v>
      </c>
      <c r="V5" s="432" t="s">
        <v>72</v>
      </c>
      <c r="W5" s="420" t="s">
        <v>73</v>
      </c>
    </row>
    <row r="6" spans="1:23" s="40" customFormat="1" ht="24.95" customHeight="1">
      <c r="A6" s="391"/>
      <c r="B6" s="418"/>
      <c r="C6" s="400"/>
      <c r="D6" s="41"/>
      <c r="E6" s="398" t="s">
        <v>75</v>
      </c>
      <c r="F6" s="426"/>
      <c r="G6" s="426"/>
      <c r="H6" s="426"/>
      <c r="I6" s="426"/>
      <c r="J6" s="426"/>
      <c r="K6" s="426"/>
      <c r="L6" s="391"/>
      <c r="M6" s="398" t="s">
        <v>247</v>
      </c>
      <c r="N6" s="426"/>
      <c r="O6" s="426"/>
      <c r="P6" s="426"/>
      <c r="Q6" s="426"/>
      <c r="R6" s="426"/>
      <c r="S6" s="417"/>
      <c r="T6" s="418"/>
      <c r="U6" s="418"/>
      <c r="V6" s="400"/>
      <c r="W6" s="415"/>
    </row>
    <row r="7" spans="1:23" s="40" customFormat="1" ht="20.100000000000001" customHeight="1">
      <c r="A7" s="391"/>
      <c r="B7" s="418"/>
      <c r="C7" s="400"/>
      <c r="D7" s="400"/>
      <c r="E7" s="418"/>
      <c r="F7" s="429" t="s">
        <v>76</v>
      </c>
      <c r="G7" s="429" t="s">
        <v>77</v>
      </c>
      <c r="H7" s="398" t="s">
        <v>167</v>
      </c>
      <c r="I7" s="417" t="s">
        <v>191</v>
      </c>
      <c r="J7" s="436" t="s">
        <v>192</v>
      </c>
      <c r="K7" s="398" t="s">
        <v>16</v>
      </c>
      <c r="L7" s="391"/>
      <c r="M7" s="205"/>
      <c r="N7" s="433" t="s">
        <v>241</v>
      </c>
      <c r="O7" s="439" t="s">
        <v>242</v>
      </c>
      <c r="P7" s="433" t="s">
        <v>243</v>
      </c>
      <c r="Q7" s="433" t="s">
        <v>244</v>
      </c>
      <c r="R7" s="433" t="s">
        <v>245</v>
      </c>
      <c r="S7" s="433" t="s">
        <v>246</v>
      </c>
      <c r="T7" s="418"/>
      <c r="U7" s="418"/>
      <c r="V7" s="400"/>
      <c r="W7" s="415"/>
    </row>
    <row r="8" spans="1:23" s="40" customFormat="1" ht="20.100000000000001" customHeight="1">
      <c r="A8" s="391"/>
      <c r="B8" s="418"/>
      <c r="C8" s="400"/>
      <c r="D8" s="400"/>
      <c r="E8" s="418"/>
      <c r="F8" s="400"/>
      <c r="G8" s="400"/>
      <c r="H8" s="415"/>
      <c r="I8" s="418"/>
      <c r="J8" s="437"/>
      <c r="K8" s="415"/>
      <c r="L8" s="391"/>
      <c r="M8" s="207"/>
      <c r="N8" s="434"/>
      <c r="O8" s="440"/>
      <c r="P8" s="434"/>
      <c r="Q8" s="434"/>
      <c r="R8" s="434"/>
      <c r="S8" s="434"/>
      <c r="T8" s="418"/>
      <c r="U8" s="418"/>
      <c r="V8" s="400"/>
      <c r="W8" s="415"/>
    </row>
    <row r="9" spans="1:23" s="40" customFormat="1" ht="20.100000000000001" customHeight="1">
      <c r="A9" s="393"/>
      <c r="B9" s="419"/>
      <c r="C9" s="401"/>
      <c r="D9" s="401"/>
      <c r="E9" s="419"/>
      <c r="F9" s="401"/>
      <c r="G9" s="401"/>
      <c r="H9" s="416"/>
      <c r="I9" s="419"/>
      <c r="J9" s="438"/>
      <c r="K9" s="416"/>
      <c r="L9" s="393"/>
      <c r="M9" s="208"/>
      <c r="N9" s="435"/>
      <c r="O9" s="441"/>
      <c r="P9" s="435"/>
      <c r="Q9" s="435"/>
      <c r="R9" s="435"/>
      <c r="S9" s="435"/>
      <c r="T9" s="419"/>
      <c r="U9" s="419"/>
      <c r="V9" s="401"/>
      <c r="W9" s="416"/>
    </row>
    <row r="10" spans="1:23" s="40" customFormat="1" ht="30" customHeight="1">
      <c r="A10" s="45">
        <v>2017</v>
      </c>
      <c r="B10" s="44">
        <v>382488</v>
      </c>
      <c r="C10" s="44">
        <v>12112</v>
      </c>
      <c r="D10" s="44">
        <v>11531</v>
      </c>
      <c r="E10" s="44">
        <v>3449</v>
      </c>
      <c r="F10" s="44">
        <v>126</v>
      </c>
      <c r="G10" s="44">
        <v>320</v>
      </c>
      <c r="H10" s="44">
        <v>436</v>
      </c>
      <c r="I10" s="44">
        <v>1141</v>
      </c>
      <c r="J10" s="44">
        <v>576</v>
      </c>
      <c r="K10" s="44">
        <v>850</v>
      </c>
      <c r="L10" s="45">
        <v>2017</v>
      </c>
      <c r="M10" s="44"/>
      <c r="N10" s="44">
        <v>0</v>
      </c>
      <c r="O10" s="44">
        <v>0</v>
      </c>
      <c r="P10" s="44">
        <v>0</v>
      </c>
      <c r="Q10" s="44">
        <v>0</v>
      </c>
      <c r="R10" s="44">
        <v>0</v>
      </c>
      <c r="S10" s="44">
        <v>0</v>
      </c>
      <c r="T10" s="44">
        <v>205731</v>
      </c>
      <c r="U10" s="44" t="s">
        <v>168</v>
      </c>
      <c r="V10" s="44">
        <v>10201</v>
      </c>
      <c r="W10" s="44">
        <v>114574</v>
      </c>
    </row>
    <row r="11" spans="1:23" s="46" customFormat="1" ht="30" customHeight="1">
      <c r="A11" s="45">
        <v>2018</v>
      </c>
      <c r="B11" s="44">
        <v>414006</v>
      </c>
      <c r="C11" s="44">
        <v>11478</v>
      </c>
      <c r="D11" s="44">
        <v>8321</v>
      </c>
      <c r="E11" s="44">
        <v>3174</v>
      </c>
      <c r="F11" s="44">
        <v>122</v>
      </c>
      <c r="G11" s="44">
        <v>263</v>
      </c>
      <c r="H11" s="44">
        <v>422</v>
      </c>
      <c r="I11" s="44">
        <v>1096</v>
      </c>
      <c r="J11" s="44">
        <v>352</v>
      </c>
      <c r="K11" s="44">
        <v>919</v>
      </c>
      <c r="L11" s="45">
        <v>2018</v>
      </c>
      <c r="M11" s="44"/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233317</v>
      </c>
      <c r="U11" s="44">
        <v>10268</v>
      </c>
      <c r="V11" s="44">
        <v>0</v>
      </c>
      <c r="W11" s="44">
        <v>101751</v>
      </c>
    </row>
    <row r="12" spans="1:23" s="46" customFormat="1" ht="30" customHeight="1">
      <c r="A12" s="45">
        <v>2019</v>
      </c>
      <c r="B12" s="44">
        <v>475332</v>
      </c>
      <c r="C12" s="44">
        <v>10417</v>
      </c>
      <c r="D12" s="44">
        <v>8270</v>
      </c>
      <c r="E12" s="44">
        <v>3261</v>
      </c>
      <c r="F12" s="44">
        <v>131</v>
      </c>
      <c r="G12" s="44">
        <v>304</v>
      </c>
      <c r="H12" s="44">
        <v>445</v>
      </c>
      <c r="I12" s="44">
        <v>1207</v>
      </c>
      <c r="J12" s="44">
        <v>360</v>
      </c>
      <c r="K12" s="44">
        <v>814</v>
      </c>
      <c r="L12" s="45">
        <v>2019</v>
      </c>
      <c r="M12" s="44"/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4">
        <v>0</v>
      </c>
      <c r="T12" s="44">
        <v>279392</v>
      </c>
      <c r="U12" s="44">
        <v>8739</v>
      </c>
      <c r="V12" s="44">
        <v>0</v>
      </c>
      <c r="W12" s="44">
        <v>117484</v>
      </c>
    </row>
    <row r="13" spans="1:23" s="40" customFormat="1" ht="30" customHeight="1">
      <c r="A13" s="45">
        <v>2020</v>
      </c>
      <c r="B13" s="44">
        <v>485704</v>
      </c>
      <c r="C13" s="44">
        <v>17486</v>
      </c>
      <c r="D13" s="44">
        <v>7806</v>
      </c>
      <c r="E13" s="44">
        <v>2665</v>
      </c>
      <c r="F13" s="44">
        <v>110</v>
      </c>
      <c r="G13" s="44">
        <v>305</v>
      </c>
      <c r="H13" s="44">
        <v>225</v>
      </c>
      <c r="I13" s="44">
        <v>851</v>
      </c>
      <c r="J13" s="44">
        <v>360</v>
      </c>
      <c r="K13" s="44">
        <v>814</v>
      </c>
      <c r="L13" s="45">
        <v>2020</v>
      </c>
      <c r="M13" s="44"/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240391</v>
      </c>
      <c r="U13" s="44">
        <v>9402</v>
      </c>
      <c r="V13" s="44">
        <v>0</v>
      </c>
      <c r="W13" s="44">
        <v>169669</v>
      </c>
    </row>
    <row r="14" spans="1:23" s="46" customFormat="1" ht="30" customHeight="1" thickBot="1">
      <c r="A14" s="254">
        <v>2021</v>
      </c>
      <c r="B14" s="187">
        <f>SUM(C14,D14,T14:W14,M26,N26)</f>
        <v>479778</v>
      </c>
      <c r="C14" s="187">
        <v>18551</v>
      </c>
      <c r="D14" s="187">
        <f>E14+B26+M14</f>
        <v>11308</v>
      </c>
      <c r="E14" s="187">
        <f>SUM(F14:K14)</f>
        <v>3391</v>
      </c>
      <c r="F14" s="187">
        <v>189</v>
      </c>
      <c r="G14" s="187">
        <v>739</v>
      </c>
      <c r="H14" s="187">
        <v>1297</v>
      </c>
      <c r="I14" s="187">
        <v>32</v>
      </c>
      <c r="J14" s="187">
        <v>380</v>
      </c>
      <c r="K14" s="187">
        <v>754</v>
      </c>
      <c r="L14" s="147">
        <v>2021</v>
      </c>
      <c r="M14" s="187">
        <f>SUM(N14:S14)</f>
        <v>533</v>
      </c>
      <c r="N14" s="187">
        <v>0</v>
      </c>
      <c r="O14" s="187">
        <v>0</v>
      </c>
      <c r="P14" s="187">
        <v>0</v>
      </c>
      <c r="Q14" s="187">
        <v>65</v>
      </c>
      <c r="R14" s="187">
        <v>0</v>
      </c>
      <c r="S14" s="187">
        <v>468</v>
      </c>
      <c r="T14" s="187">
        <v>241661</v>
      </c>
      <c r="U14" s="187">
        <v>9865</v>
      </c>
      <c r="V14" s="187">
        <v>0</v>
      </c>
      <c r="W14" s="252">
        <v>150817</v>
      </c>
    </row>
    <row r="15" spans="1:23" ht="12" customHeight="1">
      <c r="A15" s="256"/>
      <c r="D15" s="177"/>
      <c r="E15" s="177"/>
      <c r="F15" s="177"/>
      <c r="G15" s="177"/>
      <c r="H15" s="177"/>
      <c r="I15" s="48"/>
      <c r="K15" s="177"/>
      <c r="L15" s="47" t="s">
        <v>25</v>
      </c>
      <c r="M15" s="50"/>
      <c r="N15" s="50"/>
      <c r="O15" s="50"/>
      <c r="P15" s="50"/>
      <c r="Q15" s="50"/>
      <c r="R15" s="50"/>
      <c r="S15" s="50"/>
      <c r="T15" s="51"/>
      <c r="U15" s="50"/>
      <c r="V15" s="50"/>
      <c r="W15" s="50"/>
    </row>
    <row r="16" spans="1:23" ht="12" customHeight="1" thickBot="1">
      <c r="A16" s="256"/>
      <c r="B16" s="253"/>
      <c r="C16" s="253"/>
      <c r="D16" s="253"/>
      <c r="E16" s="253"/>
      <c r="F16" s="253"/>
      <c r="G16" s="253"/>
      <c r="H16" s="253"/>
      <c r="I16" s="253"/>
      <c r="J16" s="253"/>
      <c r="K16" s="253"/>
      <c r="L16" s="178"/>
      <c r="M16" s="50"/>
      <c r="N16" s="50"/>
      <c r="O16" s="50"/>
      <c r="P16" s="50"/>
      <c r="Q16" s="50"/>
      <c r="R16" s="50"/>
      <c r="S16" s="50"/>
      <c r="T16" s="51"/>
      <c r="U16" s="50"/>
      <c r="V16" s="50"/>
      <c r="W16" s="50"/>
    </row>
    <row r="17" spans="1:23" ht="24.95" customHeight="1">
      <c r="A17" s="411" t="s">
        <v>298</v>
      </c>
      <c r="B17" s="415" t="s">
        <v>71</v>
      </c>
      <c r="C17" s="427"/>
      <c r="D17" s="427"/>
      <c r="E17" s="427"/>
      <c r="F17" s="427"/>
      <c r="G17" s="427"/>
      <c r="H17" s="427"/>
      <c r="I17" s="427"/>
      <c r="J17" s="427"/>
      <c r="K17" s="427"/>
      <c r="L17" s="411" t="s">
        <v>298</v>
      </c>
      <c r="M17" s="425" t="s">
        <v>74</v>
      </c>
      <c r="N17" s="420" t="s">
        <v>135</v>
      </c>
      <c r="O17" s="421"/>
      <c r="P17" s="421"/>
      <c r="Q17" s="421"/>
      <c r="R17" s="421"/>
      <c r="S17" s="421"/>
      <c r="T17" s="421"/>
      <c r="U17" s="421"/>
      <c r="V17" s="421"/>
      <c r="W17" s="421"/>
    </row>
    <row r="18" spans="1:23" ht="24.95" customHeight="1">
      <c r="A18" s="391"/>
      <c r="B18" s="398" t="s">
        <v>270</v>
      </c>
      <c r="C18" s="399"/>
      <c r="D18" s="399"/>
      <c r="E18" s="399"/>
      <c r="F18" s="399"/>
      <c r="G18" s="399"/>
      <c r="H18" s="399"/>
      <c r="I18" s="399"/>
      <c r="J18" s="399"/>
      <c r="K18" s="399"/>
      <c r="L18" s="391"/>
      <c r="M18" s="418"/>
      <c r="N18" s="42"/>
      <c r="O18" s="429" t="s">
        <v>136</v>
      </c>
      <c r="P18" s="430"/>
      <c r="Q18" s="430"/>
      <c r="R18" s="430"/>
      <c r="S18" s="430"/>
      <c r="T18" s="398" t="s">
        <v>137</v>
      </c>
      <c r="U18" s="426"/>
      <c r="V18" s="426"/>
      <c r="W18" s="426"/>
    </row>
    <row r="19" spans="1:23" ht="20.100000000000001" customHeight="1">
      <c r="A19" s="391"/>
      <c r="B19" s="404"/>
      <c r="C19" s="400" t="s">
        <v>78</v>
      </c>
      <c r="D19" s="400" t="s">
        <v>240</v>
      </c>
      <c r="E19" s="390" t="s">
        <v>299</v>
      </c>
      <c r="F19" s="391"/>
      <c r="G19" s="406" t="s">
        <v>250</v>
      </c>
      <c r="H19" s="390" t="s">
        <v>271</v>
      </c>
      <c r="I19" s="391"/>
      <c r="J19" s="408" t="s">
        <v>147</v>
      </c>
      <c r="K19" s="412" t="s">
        <v>134</v>
      </c>
      <c r="L19" s="391"/>
      <c r="M19" s="418"/>
      <c r="N19" s="42"/>
      <c r="O19" s="408"/>
      <c r="P19" s="430" t="s">
        <v>166</v>
      </c>
      <c r="Q19" s="430" t="s">
        <v>164</v>
      </c>
      <c r="R19" s="430" t="s">
        <v>139</v>
      </c>
      <c r="S19" s="430" t="s">
        <v>300</v>
      </c>
      <c r="T19" s="408"/>
      <c r="U19" s="430" t="s">
        <v>138</v>
      </c>
      <c r="V19" s="398" t="s">
        <v>301</v>
      </c>
      <c r="W19" s="426"/>
    </row>
    <row r="20" spans="1:23" ht="20.100000000000001" customHeight="1">
      <c r="A20" s="391"/>
      <c r="B20" s="404"/>
      <c r="C20" s="400"/>
      <c r="D20" s="400"/>
      <c r="E20" s="390"/>
      <c r="F20" s="391"/>
      <c r="G20" s="406"/>
      <c r="H20" s="390"/>
      <c r="I20" s="391"/>
      <c r="J20" s="409"/>
      <c r="K20" s="413"/>
      <c r="L20" s="391"/>
      <c r="M20" s="418"/>
      <c r="N20" s="42"/>
      <c r="O20" s="430"/>
      <c r="P20" s="430"/>
      <c r="Q20" s="430"/>
      <c r="R20" s="430"/>
      <c r="S20" s="430"/>
      <c r="T20" s="430"/>
      <c r="U20" s="430"/>
      <c r="V20" s="415"/>
      <c r="W20" s="427"/>
    </row>
    <row r="21" spans="1:23" ht="28.5" customHeight="1">
      <c r="A21" s="393"/>
      <c r="B21" s="405"/>
      <c r="C21" s="401"/>
      <c r="D21" s="401"/>
      <c r="E21" s="392"/>
      <c r="F21" s="393"/>
      <c r="G21" s="407"/>
      <c r="H21" s="392"/>
      <c r="I21" s="393"/>
      <c r="J21" s="410"/>
      <c r="K21" s="414"/>
      <c r="L21" s="393"/>
      <c r="M21" s="419"/>
      <c r="N21" s="43"/>
      <c r="O21" s="431"/>
      <c r="P21" s="431"/>
      <c r="Q21" s="431"/>
      <c r="R21" s="431"/>
      <c r="S21" s="431"/>
      <c r="T21" s="431"/>
      <c r="U21" s="431"/>
      <c r="V21" s="416"/>
      <c r="W21" s="428"/>
    </row>
    <row r="22" spans="1:23" ht="30" customHeight="1">
      <c r="A22" s="45">
        <v>2017</v>
      </c>
      <c r="B22" s="44">
        <v>8082</v>
      </c>
      <c r="C22" s="44" t="s">
        <v>168</v>
      </c>
      <c r="D22" s="44">
        <v>0</v>
      </c>
      <c r="E22" s="394">
        <v>0</v>
      </c>
      <c r="F22" s="394"/>
      <c r="G22" s="44">
        <v>258</v>
      </c>
      <c r="H22" s="397">
        <v>236</v>
      </c>
      <c r="I22" s="397"/>
      <c r="J22" s="44">
        <v>7548</v>
      </c>
      <c r="K22" s="44">
        <v>40</v>
      </c>
      <c r="L22" s="45">
        <v>2017</v>
      </c>
      <c r="M22" s="44">
        <v>0</v>
      </c>
      <c r="N22" s="44">
        <v>28339</v>
      </c>
      <c r="O22" s="44">
        <v>28339</v>
      </c>
      <c r="P22" s="44">
        <v>28339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385">
        <v>0</v>
      </c>
      <c r="W22" s="385"/>
    </row>
    <row r="23" spans="1:23" ht="30" customHeight="1">
      <c r="A23" s="45">
        <v>2018</v>
      </c>
      <c r="B23" s="44">
        <v>5147</v>
      </c>
      <c r="C23" s="44">
        <v>205</v>
      </c>
      <c r="D23" s="44">
        <v>0</v>
      </c>
      <c r="E23" s="395">
        <v>0</v>
      </c>
      <c r="F23" s="395"/>
      <c r="G23" s="44">
        <v>416</v>
      </c>
      <c r="H23" s="388">
        <v>78</v>
      </c>
      <c r="I23" s="388"/>
      <c r="J23" s="44">
        <v>4398</v>
      </c>
      <c r="K23" s="44">
        <v>50</v>
      </c>
      <c r="L23" s="45">
        <v>2018</v>
      </c>
      <c r="M23" s="44">
        <v>0</v>
      </c>
      <c r="N23" s="44">
        <v>48871</v>
      </c>
      <c r="O23" s="44">
        <v>48871</v>
      </c>
      <c r="P23" s="44">
        <v>48871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386">
        <v>0</v>
      </c>
      <c r="W23" s="386"/>
    </row>
    <row r="24" spans="1:23" ht="30" customHeight="1">
      <c r="A24" s="45">
        <v>2019</v>
      </c>
      <c r="B24" s="44">
        <v>5009</v>
      </c>
      <c r="C24" s="44">
        <v>0</v>
      </c>
      <c r="D24" s="44">
        <v>0</v>
      </c>
      <c r="E24" s="395">
        <v>0</v>
      </c>
      <c r="F24" s="395"/>
      <c r="G24" s="44">
        <v>396</v>
      </c>
      <c r="H24" s="388">
        <v>77</v>
      </c>
      <c r="I24" s="388"/>
      <c r="J24" s="44">
        <v>4486</v>
      </c>
      <c r="K24" s="44">
        <v>50</v>
      </c>
      <c r="L24" s="45">
        <v>2019</v>
      </c>
      <c r="M24" s="44">
        <v>0</v>
      </c>
      <c r="N24" s="44">
        <v>51030</v>
      </c>
      <c r="O24" s="44">
        <v>51030</v>
      </c>
      <c r="P24" s="44">
        <v>51030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386">
        <v>0</v>
      </c>
      <c r="W24" s="386"/>
    </row>
    <row r="25" spans="1:23" ht="30" customHeight="1">
      <c r="A25" s="45">
        <v>2020</v>
      </c>
      <c r="B25" s="44">
        <v>5141</v>
      </c>
      <c r="C25" s="44">
        <v>0</v>
      </c>
      <c r="D25" s="44">
        <v>0</v>
      </c>
      <c r="E25" s="395">
        <v>0</v>
      </c>
      <c r="F25" s="395"/>
      <c r="G25" s="44">
        <v>548</v>
      </c>
      <c r="H25" s="388">
        <v>77</v>
      </c>
      <c r="I25" s="388"/>
      <c r="J25" s="44">
        <v>4466</v>
      </c>
      <c r="K25" s="44">
        <v>50</v>
      </c>
      <c r="L25" s="45">
        <v>2020</v>
      </c>
      <c r="M25" s="44">
        <v>6000</v>
      </c>
      <c r="N25" s="206">
        <v>34950</v>
      </c>
      <c r="O25" s="206">
        <v>34492</v>
      </c>
      <c r="P25" s="206">
        <v>34492</v>
      </c>
      <c r="Q25" s="44">
        <v>0</v>
      </c>
      <c r="R25" s="44">
        <v>0</v>
      </c>
      <c r="S25" s="44">
        <v>0</v>
      </c>
      <c r="T25" s="44">
        <v>458</v>
      </c>
      <c r="U25" s="44">
        <v>458</v>
      </c>
      <c r="V25" s="386">
        <v>0</v>
      </c>
      <c r="W25" s="386"/>
    </row>
    <row r="26" spans="1:23" ht="30" customHeight="1" thickBot="1">
      <c r="A26" s="254">
        <v>2021</v>
      </c>
      <c r="B26" s="187">
        <f>SUM(C26:K26)</f>
        <v>7384</v>
      </c>
      <c r="C26" s="187">
        <v>0</v>
      </c>
      <c r="D26" s="187">
        <v>0</v>
      </c>
      <c r="E26" s="396">
        <v>1000</v>
      </c>
      <c r="F26" s="396"/>
      <c r="G26" s="226">
        <v>0</v>
      </c>
      <c r="H26" s="389">
        <v>0</v>
      </c>
      <c r="I26" s="389"/>
      <c r="J26" s="187">
        <v>6334</v>
      </c>
      <c r="K26" s="252">
        <v>50</v>
      </c>
      <c r="L26" s="147">
        <v>2021</v>
      </c>
      <c r="M26" s="187">
        <v>10000</v>
      </c>
      <c r="N26" s="188">
        <f>O26+T26</f>
        <v>37576</v>
      </c>
      <c r="O26" s="188">
        <f>SUM(P26:S26)</f>
        <v>37576</v>
      </c>
      <c r="P26" s="188">
        <v>37576</v>
      </c>
      <c r="Q26" s="187">
        <v>0</v>
      </c>
      <c r="R26" s="187">
        <v>0</v>
      </c>
      <c r="S26" s="187">
        <v>0</v>
      </c>
      <c r="T26" s="187">
        <f>SUM(U26:V26)</f>
        <v>0</v>
      </c>
      <c r="U26" s="187">
        <v>0</v>
      </c>
      <c r="V26" s="387">
        <v>0</v>
      </c>
      <c r="W26" s="387"/>
    </row>
    <row r="27" spans="1:23" ht="12" customHeight="1">
      <c r="A27" s="255" t="s">
        <v>229</v>
      </c>
      <c r="K27" s="240" t="s">
        <v>230</v>
      </c>
      <c r="L27" s="255" t="s">
        <v>229</v>
      </c>
      <c r="W27" s="240" t="s">
        <v>230</v>
      </c>
    </row>
    <row r="28" spans="1:23">
      <c r="A28" s="256"/>
      <c r="K28" s="177"/>
    </row>
  </sheetData>
  <mergeCells count="69">
    <mergeCell ref="V5:V9"/>
    <mergeCell ref="O7:O9"/>
    <mergeCell ref="M6:S6"/>
    <mergeCell ref="U5:U9"/>
    <mergeCell ref="S7:S9"/>
    <mergeCell ref="T5:T9"/>
    <mergeCell ref="Q7:Q9"/>
    <mergeCell ref="R7:R9"/>
    <mergeCell ref="P7:P9"/>
    <mergeCell ref="T19:T21"/>
    <mergeCell ref="U19:U21"/>
    <mergeCell ref="B17:K17"/>
    <mergeCell ref="H19:I21"/>
    <mergeCell ref="A5:A9"/>
    <mergeCell ref="B5:B9"/>
    <mergeCell ref="C5:C9"/>
    <mergeCell ref="D7:D9"/>
    <mergeCell ref="E7:E9"/>
    <mergeCell ref="F7:F9"/>
    <mergeCell ref="E6:K6"/>
    <mergeCell ref="D5:K5"/>
    <mergeCell ref="N7:N9"/>
    <mergeCell ref="G7:G9"/>
    <mergeCell ref="H7:H9"/>
    <mergeCell ref="J7:J9"/>
    <mergeCell ref="L2:W2"/>
    <mergeCell ref="L3:W3"/>
    <mergeCell ref="N17:W17"/>
    <mergeCell ref="L5:L9"/>
    <mergeCell ref="M5:S5"/>
    <mergeCell ref="L17:L21"/>
    <mergeCell ref="M17:M21"/>
    <mergeCell ref="W5:W9"/>
    <mergeCell ref="T18:W18"/>
    <mergeCell ref="V19:W21"/>
    <mergeCell ref="O18:S18"/>
    <mergeCell ref="O19:O21"/>
    <mergeCell ref="P19:P21"/>
    <mergeCell ref="Q19:Q21"/>
    <mergeCell ref="R19:R21"/>
    <mergeCell ref="S19:S21"/>
    <mergeCell ref="B18:K18"/>
    <mergeCell ref="D19:D21"/>
    <mergeCell ref="H24:I24"/>
    <mergeCell ref="A2:K2"/>
    <mergeCell ref="A3:K3"/>
    <mergeCell ref="B19:B21"/>
    <mergeCell ref="C19:C21"/>
    <mergeCell ref="G19:G21"/>
    <mergeCell ref="J19:J21"/>
    <mergeCell ref="A17:A21"/>
    <mergeCell ref="K19:K21"/>
    <mergeCell ref="K7:K9"/>
    <mergeCell ref="I7:I9"/>
    <mergeCell ref="H25:I25"/>
    <mergeCell ref="H26:I26"/>
    <mergeCell ref="E19:F21"/>
    <mergeCell ref="E22:F22"/>
    <mergeCell ref="E23:F23"/>
    <mergeCell ref="E24:F24"/>
    <mergeCell ref="E25:F25"/>
    <mergeCell ref="E26:F26"/>
    <mergeCell ref="H22:I22"/>
    <mergeCell ref="H23:I23"/>
    <mergeCell ref="V22:W22"/>
    <mergeCell ref="V23:W23"/>
    <mergeCell ref="V24:W24"/>
    <mergeCell ref="V25:W25"/>
    <mergeCell ref="V26:W26"/>
  </mergeCells>
  <phoneticPr fontId="13" type="noConversion"/>
  <pageMargins left="0.78740157480314965" right="0.74803149606299213" top="1.7716535433070868" bottom="0.78740157480314965" header="0" footer="0"/>
  <pageSetup paperSize="9" scale="42" pageOrder="overThenDown" orientation="portrait" verticalDpi="300" r:id="rId1"/>
  <headerFooter alignWithMargins="0"/>
  <colBreaks count="1" manualBreakCount="1">
    <brk id="11" max="27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61"/>
  <sheetViews>
    <sheetView showGridLines="0" view="pageBreakPreview" zoomScaleNormal="100" zoomScaleSheetLayoutView="100" workbookViewId="0">
      <selection activeCell="A5" sqref="A5:B9"/>
    </sheetView>
  </sheetViews>
  <sheetFormatPr defaultColWidth="9" defaultRowHeight="14.25"/>
  <cols>
    <col min="1" max="1" width="21" style="100" customWidth="1"/>
    <col min="2" max="2" width="17.375" style="100" customWidth="1"/>
    <col min="3" max="3" width="10.75" style="93" customWidth="1"/>
    <col min="4" max="4" width="10.75" style="92" customWidth="1"/>
    <col min="5" max="5" width="11" style="112" customWidth="1"/>
    <col min="6" max="6" width="9.875" style="91" customWidth="1"/>
    <col min="7" max="7" width="13.25" style="91" customWidth="1"/>
    <col min="8" max="16384" width="9" style="91"/>
  </cols>
  <sheetData>
    <row r="1" spans="1:7" s="90" customFormat="1" ht="18" customHeight="1">
      <c r="A1" s="104"/>
      <c r="B1" s="104"/>
      <c r="C1" s="89"/>
      <c r="E1" s="104"/>
      <c r="G1" s="101"/>
    </row>
    <row r="2" spans="1:7" s="96" customFormat="1" ht="18" customHeight="1">
      <c r="A2" s="369" t="s">
        <v>18</v>
      </c>
      <c r="B2" s="369"/>
      <c r="C2" s="369"/>
      <c r="D2" s="369"/>
      <c r="E2" s="369"/>
      <c r="F2" s="369"/>
      <c r="G2" s="369"/>
    </row>
    <row r="3" spans="1:7" s="97" customFormat="1" ht="18" customHeight="1">
      <c r="A3" s="444" t="s">
        <v>58</v>
      </c>
      <c r="B3" s="444"/>
      <c r="C3" s="444"/>
      <c r="D3" s="444"/>
      <c r="E3" s="444"/>
      <c r="F3" s="444"/>
      <c r="G3" s="444"/>
    </row>
    <row r="4" spans="1:7" s="98" customFormat="1" ht="18" customHeight="1" thickBot="1">
      <c r="A4" s="98" t="s">
        <v>232</v>
      </c>
      <c r="C4" s="102"/>
      <c r="D4" s="103"/>
      <c r="E4" s="98" t="s">
        <v>11</v>
      </c>
      <c r="G4" s="103" t="s">
        <v>233</v>
      </c>
    </row>
    <row r="5" spans="1:7" s="94" customFormat="1" ht="18.75" customHeight="1">
      <c r="A5" s="446" t="s">
        <v>26</v>
      </c>
      <c r="B5" s="274"/>
      <c r="C5" s="445" t="s">
        <v>0</v>
      </c>
      <c r="D5" s="445"/>
      <c r="E5" s="449" t="s">
        <v>15</v>
      </c>
      <c r="F5" s="449"/>
      <c r="G5" s="343" t="s">
        <v>39</v>
      </c>
    </row>
    <row r="6" spans="1:7" s="94" customFormat="1" ht="15.75" customHeight="1">
      <c r="A6" s="447"/>
      <c r="B6" s="275"/>
      <c r="C6" s="453" t="s">
        <v>165</v>
      </c>
      <c r="D6" s="288" t="s">
        <v>27</v>
      </c>
      <c r="E6" s="450" t="s">
        <v>165</v>
      </c>
      <c r="F6" s="303" t="s">
        <v>27</v>
      </c>
      <c r="G6" s="288"/>
    </row>
    <row r="7" spans="1:7" s="94" customFormat="1" ht="15" customHeight="1">
      <c r="A7" s="447"/>
      <c r="B7" s="275"/>
      <c r="C7" s="454"/>
      <c r="D7" s="289"/>
      <c r="E7" s="451"/>
      <c r="F7" s="372"/>
      <c r="G7" s="288"/>
    </row>
    <row r="8" spans="1:7" s="94" customFormat="1" ht="3" customHeight="1">
      <c r="A8" s="447"/>
      <c r="B8" s="275"/>
      <c r="C8" s="454"/>
      <c r="D8" s="289"/>
      <c r="E8" s="451"/>
      <c r="F8" s="372"/>
      <c r="G8" s="288"/>
    </row>
    <row r="9" spans="1:7" s="94" customFormat="1" ht="3" customHeight="1">
      <c r="A9" s="448"/>
      <c r="B9" s="276"/>
      <c r="C9" s="455"/>
      <c r="D9" s="290"/>
      <c r="E9" s="452"/>
      <c r="F9" s="373"/>
      <c r="G9" s="344"/>
    </row>
    <row r="10" spans="1:7" s="28" customFormat="1" ht="18.75" customHeight="1">
      <c r="A10" s="352">
        <v>2017</v>
      </c>
      <c r="B10" s="442"/>
      <c r="C10" s="27">
        <v>433552</v>
      </c>
      <c r="D10" s="105">
        <v>100</v>
      </c>
      <c r="E10" s="27">
        <v>465327</v>
      </c>
      <c r="F10" s="105">
        <v>100</v>
      </c>
      <c r="G10" s="95">
        <v>107.32899398457394</v>
      </c>
    </row>
    <row r="11" spans="1:7" s="18" customFormat="1" ht="18.75" customHeight="1">
      <c r="A11" s="352">
        <v>2018</v>
      </c>
      <c r="B11" s="442"/>
      <c r="C11" s="27">
        <v>479673</v>
      </c>
      <c r="D11" s="105">
        <v>100</v>
      </c>
      <c r="E11" s="27">
        <v>507825</v>
      </c>
      <c r="F11" s="105">
        <v>100</v>
      </c>
      <c r="G11" s="95">
        <v>105.86899825506126</v>
      </c>
    </row>
    <row r="12" spans="1:7" s="18" customFormat="1" ht="18.75" customHeight="1">
      <c r="A12" s="352">
        <v>2019</v>
      </c>
      <c r="B12" s="442"/>
      <c r="C12" s="27">
        <v>466591</v>
      </c>
      <c r="D12" s="105">
        <v>100</v>
      </c>
      <c r="E12" s="27">
        <v>573975</v>
      </c>
      <c r="F12" s="105">
        <v>100</v>
      </c>
      <c r="G12" s="95">
        <v>123.01458879404016</v>
      </c>
    </row>
    <row r="13" spans="1:7" s="28" customFormat="1" ht="18.75" customHeight="1">
      <c r="A13" s="352">
        <v>2020</v>
      </c>
      <c r="B13" s="352"/>
      <c r="C13" s="27">
        <v>592860</v>
      </c>
      <c r="D13" s="190">
        <v>99.999999999999986</v>
      </c>
      <c r="E13" s="27">
        <v>598093</v>
      </c>
      <c r="F13" s="190">
        <v>100</v>
      </c>
      <c r="G13" s="95">
        <v>100.8826704449617</v>
      </c>
    </row>
    <row r="14" spans="1:7" s="18" customFormat="1" ht="18.75" customHeight="1">
      <c r="A14" s="443">
        <v>2021</v>
      </c>
      <c r="B14" s="443"/>
      <c r="C14" s="189">
        <f>SUM(C16:C17,C21:C25)</f>
        <v>564980</v>
      </c>
      <c r="D14" s="272">
        <f>D16+D17+D21+D23+D24+D25+D22</f>
        <v>99.999999999999972</v>
      </c>
      <c r="E14" s="189">
        <f>SUM(E16:E17,E21:E25)</f>
        <v>612364</v>
      </c>
      <c r="F14" s="272">
        <f>F16+F17+F21+F22+F23+F24+F25</f>
        <v>100</v>
      </c>
      <c r="G14" s="144">
        <f>E14/C14*100</f>
        <v>108.38684555205494</v>
      </c>
    </row>
    <row r="15" spans="1:7" s="28" customFormat="1" ht="9" customHeight="1">
      <c r="C15" s="27"/>
      <c r="D15" s="142"/>
      <c r="E15" s="27"/>
      <c r="F15" s="143"/>
      <c r="G15" s="144"/>
    </row>
    <row r="16" spans="1:7" s="28" customFormat="1" ht="30" customHeight="1">
      <c r="A16" s="106" t="s">
        <v>304</v>
      </c>
      <c r="B16" s="107" t="s">
        <v>148</v>
      </c>
      <c r="C16" s="227">
        <v>18551</v>
      </c>
      <c r="D16" s="190">
        <f>C16/$C$14*100</f>
        <v>3.2834790612057065</v>
      </c>
      <c r="E16" s="227">
        <v>21752</v>
      </c>
      <c r="F16" s="190">
        <f>E16/$E$14*100</f>
        <v>3.5521356578766881</v>
      </c>
      <c r="G16" s="95">
        <f>E16/C16*100</f>
        <v>117.25513449409735</v>
      </c>
    </row>
    <row r="17" spans="1:7" s="28" customFormat="1" ht="30" customHeight="1">
      <c r="A17" s="106" t="s">
        <v>305</v>
      </c>
      <c r="B17" s="107" t="s">
        <v>149</v>
      </c>
      <c r="C17" s="27">
        <f>C18+C19+C20</f>
        <v>11308</v>
      </c>
      <c r="D17" s="190">
        <f t="shared" ref="D17:D25" si="0">C17/$C$14*100</f>
        <v>2.001486778293037</v>
      </c>
      <c r="E17" s="27">
        <f>SUM(E18:E20)</f>
        <v>12803</v>
      </c>
      <c r="F17" s="190">
        <f t="shared" ref="F17:F25" si="1">E17/$E$14*100</f>
        <v>2.0907499461104835</v>
      </c>
      <c r="G17" s="95">
        <f t="shared" ref="G17:G25" si="2">E17/C17*100</f>
        <v>113.22072868765476</v>
      </c>
    </row>
    <row r="18" spans="1:7" s="28" customFormat="1" ht="30" customHeight="1">
      <c r="A18" s="108" t="s">
        <v>306</v>
      </c>
      <c r="B18" s="109" t="s">
        <v>150</v>
      </c>
      <c r="C18" s="227">
        <v>3391</v>
      </c>
      <c r="D18" s="190">
        <f t="shared" si="0"/>
        <v>0.60019823710573816</v>
      </c>
      <c r="E18" s="227">
        <v>3810</v>
      </c>
      <c r="F18" s="190">
        <f t="shared" si="1"/>
        <v>0.62217896545192075</v>
      </c>
      <c r="G18" s="95">
        <f t="shared" si="2"/>
        <v>112.35623709820113</v>
      </c>
    </row>
    <row r="19" spans="1:7" s="28" customFormat="1" ht="30" customHeight="1">
      <c r="A19" s="108" t="s">
        <v>307</v>
      </c>
      <c r="B19" s="108" t="s">
        <v>151</v>
      </c>
      <c r="C19" s="227">
        <v>7384</v>
      </c>
      <c r="D19" s="190">
        <f t="shared" si="0"/>
        <v>1.3069489185457892</v>
      </c>
      <c r="E19" s="227">
        <v>8293</v>
      </c>
      <c r="F19" s="190">
        <f t="shared" si="1"/>
        <v>1.3542598846437739</v>
      </c>
      <c r="G19" s="95">
        <f t="shared" si="2"/>
        <v>112.31040086673889</v>
      </c>
    </row>
    <row r="20" spans="1:7" s="28" customFormat="1" ht="30" customHeight="1">
      <c r="A20" s="228" t="s">
        <v>308</v>
      </c>
      <c r="B20" s="229" t="s">
        <v>248</v>
      </c>
      <c r="C20" s="227">
        <v>533</v>
      </c>
      <c r="D20" s="190">
        <f t="shared" si="0"/>
        <v>9.4339622641509441E-2</v>
      </c>
      <c r="E20" s="227">
        <v>700</v>
      </c>
      <c r="F20" s="190">
        <f t="shared" si="1"/>
        <v>0.11431109601478859</v>
      </c>
      <c r="G20" s="95">
        <f t="shared" si="2"/>
        <v>131.33208255159474</v>
      </c>
    </row>
    <row r="21" spans="1:7" s="28" customFormat="1" ht="30" customHeight="1">
      <c r="A21" s="106" t="s">
        <v>309</v>
      </c>
      <c r="B21" s="106" t="s">
        <v>171</v>
      </c>
      <c r="C21" s="227">
        <v>241661</v>
      </c>
      <c r="D21" s="190">
        <f t="shared" si="0"/>
        <v>42.773372508761369</v>
      </c>
      <c r="E21" s="227">
        <v>269469</v>
      </c>
      <c r="F21" s="190">
        <f t="shared" si="1"/>
        <v>44.004709617155804</v>
      </c>
      <c r="G21" s="95">
        <f t="shared" si="2"/>
        <v>111.50702844066689</v>
      </c>
    </row>
    <row r="22" spans="1:7" s="28" customFormat="1" ht="30" customHeight="1">
      <c r="A22" s="106" t="s">
        <v>310</v>
      </c>
      <c r="B22" s="106" t="s">
        <v>249</v>
      </c>
      <c r="C22" s="227">
        <v>9865</v>
      </c>
      <c r="D22" s="190">
        <f t="shared" si="0"/>
        <v>1.7460795072391944</v>
      </c>
      <c r="E22" s="227">
        <v>14229</v>
      </c>
      <c r="F22" s="190">
        <f>E22/$E$14*100</f>
        <v>2.3236179788491813</v>
      </c>
      <c r="G22" s="95">
        <f t="shared" si="2"/>
        <v>144.23720223010642</v>
      </c>
    </row>
    <row r="23" spans="1:7" s="28" customFormat="1" ht="30" customHeight="1">
      <c r="A23" s="106" t="s">
        <v>311</v>
      </c>
      <c r="B23" s="106" t="s">
        <v>152</v>
      </c>
      <c r="C23" s="227">
        <v>150817</v>
      </c>
      <c r="D23" s="190">
        <f t="shared" si="0"/>
        <v>26.69421926439874</v>
      </c>
      <c r="E23" s="227">
        <v>150724</v>
      </c>
      <c r="F23" s="190">
        <f t="shared" si="1"/>
        <v>24.613465193904279</v>
      </c>
      <c r="G23" s="95">
        <f t="shared" si="2"/>
        <v>99.938335863994112</v>
      </c>
    </row>
    <row r="24" spans="1:7" s="28" customFormat="1" ht="30" customHeight="1">
      <c r="A24" s="106" t="s">
        <v>312</v>
      </c>
      <c r="B24" s="106" t="s">
        <v>153</v>
      </c>
      <c r="C24" s="227">
        <v>10000</v>
      </c>
      <c r="D24" s="190">
        <f t="shared" si="0"/>
        <v>1.7699741583772874</v>
      </c>
      <c r="E24" s="227">
        <v>10000</v>
      </c>
      <c r="F24" s="190">
        <f t="shared" si="1"/>
        <v>1.6330156573541226</v>
      </c>
      <c r="G24" s="95">
        <f t="shared" si="2"/>
        <v>100</v>
      </c>
    </row>
    <row r="25" spans="1:7" s="28" customFormat="1" ht="30" customHeight="1" thickBot="1">
      <c r="A25" s="106" t="s">
        <v>303</v>
      </c>
      <c r="B25" s="119" t="s">
        <v>172</v>
      </c>
      <c r="C25" s="227">
        <v>122778</v>
      </c>
      <c r="D25" s="190">
        <f t="shared" si="0"/>
        <v>21.731388721724663</v>
      </c>
      <c r="E25" s="227">
        <v>133387</v>
      </c>
      <c r="F25" s="190">
        <f t="shared" si="1"/>
        <v>21.782305948749435</v>
      </c>
      <c r="G25" s="95">
        <f t="shared" si="2"/>
        <v>108.64079884018309</v>
      </c>
    </row>
    <row r="26" spans="1:7" s="249" customFormat="1" ht="12" customHeight="1">
      <c r="A26" s="258" t="s">
        <v>173</v>
      </c>
      <c r="B26" s="258"/>
      <c r="C26" s="259"/>
      <c r="D26" s="260"/>
      <c r="E26" s="261"/>
      <c r="F26" s="262"/>
      <c r="G26" s="260" t="s">
        <v>174</v>
      </c>
    </row>
    <row r="27" spans="1:7" s="94" customFormat="1" ht="11.25">
      <c r="A27" s="157"/>
      <c r="B27" s="99"/>
      <c r="C27" s="110"/>
      <c r="D27" s="99"/>
      <c r="E27" s="111"/>
    </row>
    <row r="28" spans="1:7" s="94" customFormat="1" ht="41.25" customHeight="1">
      <c r="A28" s="99"/>
      <c r="B28" s="99"/>
      <c r="C28" s="110"/>
      <c r="D28" s="99"/>
      <c r="E28" s="111"/>
    </row>
    <row r="29" spans="1:7" s="94" customFormat="1" ht="11.25">
      <c r="A29" s="99"/>
      <c r="B29" s="99"/>
      <c r="C29" s="110"/>
      <c r="D29" s="99"/>
      <c r="E29" s="111"/>
    </row>
    <row r="30" spans="1:7" s="94" customFormat="1" ht="11.25">
      <c r="A30" s="99"/>
      <c r="B30" s="99"/>
      <c r="C30" s="110"/>
      <c r="D30" s="99"/>
      <c r="E30" s="111"/>
    </row>
    <row r="31" spans="1:7" s="94" customFormat="1" ht="11.25">
      <c r="A31" s="99"/>
      <c r="B31" s="99"/>
      <c r="C31" s="110"/>
      <c r="D31" s="99"/>
      <c r="E31" s="111"/>
    </row>
    <row r="32" spans="1:7" s="94" customFormat="1" ht="11.25">
      <c r="A32" s="99"/>
      <c r="B32" s="99"/>
      <c r="C32" s="110"/>
      <c r="D32" s="99"/>
      <c r="E32" s="111"/>
    </row>
    <row r="33" spans="1:5" s="94" customFormat="1" ht="11.25">
      <c r="A33" s="99"/>
      <c r="B33" s="99"/>
      <c r="C33" s="110"/>
      <c r="D33" s="99"/>
      <c r="E33" s="111"/>
    </row>
    <row r="34" spans="1:5" s="94" customFormat="1" ht="11.25">
      <c r="A34" s="99"/>
      <c r="B34" s="99"/>
      <c r="C34" s="110"/>
      <c r="D34" s="99"/>
      <c r="E34" s="111"/>
    </row>
    <row r="35" spans="1:5" s="94" customFormat="1" ht="11.25">
      <c r="A35" s="99"/>
      <c r="B35" s="99"/>
      <c r="C35" s="110"/>
      <c r="D35" s="99"/>
      <c r="E35" s="111"/>
    </row>
    <row r="36" spans="1:5" s="94" customFormat="1" ht="11.25">
      <c r="A36" s="99"/>
      <c r="B36" s="99"/>
      <c r="C36" s="110"/>
      <c r="D36" s="99"/>
      <c r="E36" s="111"/>
    </row>
    <row r="37" spans="1:5" s="94" customFormat="1" ht="11.25">
      <c r="A37" s="99"/>
      <c r="B37" s="99"/>
      <c r="C37" s="110"/>
      <c r="D37" s="99"/>
      <c r="E37" s="111"/>
    </row>
    <row r="38" spans="1:5" s="94" customFormat="1" ht="11.25">
      <c r="A38" s="99"/>
      <c r="B38" s="99"/>
      <c r="C38" s="110"/>
      <c r="D38" s="99"/>
      <c r="E38" s="111"/>
    </row>
    <row r="39" spans="1:5" s="94" customFormat="1" ht="11.25">
      <c r="A39" s="99"/>
      <c r="B39" s="99"/>
      <c r="C39" s="110"/>
      <c r="D39" s="99"/>
      <c r="E39" s="111"/>
    </row>
    <row r="40" spans="1:5" s="94" customFormat="1" ht="11.25">
      <c r="A40" s="99"/>
      <c r="B40" s="99"/>
      <c r="C40" s="110"/>
      <c r="D40" s="99"/>
      <c r="E40" s="111"/>
    </row>
    <row r="41" spans="1:5" s="94" customFormat="1" ht="11.25">
      <c r="A41" s="99"/>
      <c r="B41" s="99"/>
      <c r="C41" s="110"/>
      <c r="D41" s="99"/>
      <c r="E41" s="111"/>
    </row>
    <row r="42" spans="1:5" s="94" customFormat="1" ht="11.25">
      <c r="A42" s="99"/>
      <c r="B42" s="99"/>
      <c r="C42" s="110"/>
      <c r="D42" s="99"/>
      <c r="E42" s="111"/>
    </row>
    <row r="43" spans="1:5" s="94" customFormat="1" ht="11.25">
      <c r="A43" s="99"/>
      <c r="B43" s="99"/>
      <c r="C43" s="110"/>
      <c r="D43" s="99"/>
      <c r="E43" s="111"/>
    </row>
    <row r="44" spans="1:5" s="94" customFormat="1" ht="11.25">
      <c r="A44" s="99"/>
      <c r="B44" s="99"/>
      <c r="C44" s="110"/>
      <c r="D44" s="99"/>
      <c r="E44" s="111"/>
    </row>
    <row r="45" spans="1:5" s="94" customFormat="1" ht="11.25">
      <c r="A45" s="99"/>
      <c r="B45" s="99"/>
      <c r="C45" s="110"/>
      <c r="D45" s="99"/>
      <c r="E45" s="111"/>
    </row>
    <row r="46" spans="1:5" s="94" customFormat="1" ht="11.25">
      <c r="A46" s="99"/>
      <c r="B46" s="99"/>
      <c r="C46" s="110"/>
      <c r="D46" s="99"/>
      <c r="E46" s="111"/>
    </row>
    <row r="47" spans="1:5" s="94" customFormat="1" ht="11.25">
      <c r="A47" s="99"/>
      <c r="B47" s="99"/>
      <c r="C47" s="110"/>
      <c r="D47" s="99"/>
      <c r="E47" s="111"/>
    </row>
    <row r="48" spans="1:5" s="94" customFormat="1" ht="11.25">
      <c r="A48" s="99"/>
      <c r="B48" s="99"/>
      <c r="C48" s="110"/>
      <c r="D48" s="99"/>
      <c r="E48" s="111"/>
    </row>
    <row r="49" spans="1:5" s="94" customFormat="1" ht="11.25">
      <c r="A49" s="99"/>
      <c r="B49" s="99"/>
      <c r="C49" s="110"/>
      <c r="D49" s="99"/>
      <c r="E49" s="111"/>
    </row>
    <row r="50" spans="1:5" s="94" customFormat="1" ht="11.25">
      <c r="A50" s="99"/>
      <c r="B50" s="99"/>
      <c r="C50" s="110"/>
      <c r="D50" s="99"/>
      <c r="E50" s="111"/>
    </row>
    <row r="51" spans="1:5" s="94" customFormat="1" ht="11.25">
      <c r="A51" s="99"/>
      <c r="B51" s="99"/>
      <c r="C51" s="110"/>
      <c r="D51" s="99"/>
      <c r="E51" s="111"/>
    </row>
    <row r="52" spans="1:5" s="94" customFormat="1" ht="11.25">
      <c r="A52" s="99"/>
      <c r="B52" s="99"/>
      <c r="C52" s="110"/>
      <c r="D52" s="99"/>
      <c r="E52" s="111"/>
    </row>
    <row r="53" spans="1:5" s="94" customFormat="1" ht="11.25">
      <c r="A53" s="99"/>
      <c r="B53" s="99"/>
      <c r="C53" s="110"/>
      <c r="D53" s="99"/>
      <c r="E53" s="111"/>
    </row>
    <row r="54" spans="1:5" s="94" customFormat="1" ht="11.25">
      <c r="A54" s="99"/>
      <c r="B54" s="99"/>
      <c r="C54" s="110"/>
      <c r="D54" s="99"/>
      <c r="E54" s="111"/>
    </row>
    <row r="55" spans="1:5" s="94" customFormat="1" ht="11.25">
      <c r="A55" s="99"/>
      <c r="B55" s="99"/>
      <c r="C55" s="110"/>
      <c r="D55" s="99"/>
      <c r="E55" s="111"/>
    </row>
    <row r="56" spans="1:5" s="94" customFormat="1" ht="11.25">
      <c r="A56" s="99"/>
      <c r="B56" s="99"/>
      <c r="C56" s="110"/>
      <c r="D56" s="99"/>
      <c r="E56" s="111"/>
    </row>
    <row r="57" spans="1:5" s="94" customFormat="1" ht="11.25">
      <c r="A57" s="99"/>
      <c r="B57" s="99"/>
      <c r="C57" s="110"/>
      <c r="D57" s="99"/>
      <c r="E57" s="111"/>
    </row>
    <row r="58" spans="1:5" s="94" customFormat="1" ht="11.25">
      <c r="A58" s="99"/>
      <c r="B58" s="99"/>
      <c r="C58" s="110"/>
      <c r="D58" s="99"/>
      <c r="E58" s="111"/>
    </row>
    <row r="59" spans="1:5" s="94" customFormat="1" ht="11.25">
      <c r="A59" s="99"/>
      <c r="B59" s="99"/>
      <c r="C59" s="110"/>
      <c r="D59" s="99"/>
      <c r="E59" s="111"/>
    </row>
    <row r="60" spans="1:5" s="94" customFormat="1" ht="11.25">
      <c r="A60" s="99"/>
      <c r="B60" s="99"/>
      <c r="C60" s="110"/>
      <c r="D60" s="99"/>
      <c r="E60" s="111"/>
    </row>
    <row r="61" spans="1:5" s="94" customFormat="1" ht="11.25">
      <c r="A61" s="99"/>
      <c r="B61" s="99"/>
      <c r="C61" s="110"/>
      <c r="D61" s="99"/>
      <c r="E61" s="111"/>
    </row>
  </sheetData>
  <mergeCells count="15">
    <mergeCell ref="A2:G2"/>
    <mergeCell ref="A3:G3"/>
    <mergeCell ref="C5:D5"/>
    <mergeCell ref="D6:D9"/>
    <mergeCell ref="A5:B9"/>
    <mergeCell ref="E5:F5"/>
    <mergeCell ref="F6:F9"/>
    <mergeCell ref="G5:G9"/>
    <mergeCell ref="E6:E9"/>
    <mergeCell ref="C6:C9"/>
    <mergeCell ref="A13:B13"/>
    <mergeCell ref="A10:B10"/>
    <mergeCell ref="A11:B11"/>
    <mergeCell ref="A12:B12"/>
    <mergeCell ref="A14:B14"/>
  </mergeCells>
  <phoneticPr fontId="3" type="noConversion"/>
  <printOptions gridLinesSet="0"/>
  <pageMargins left="0.78740157480314965" right="0.78740157480314965" top="1.7716535433070868" bottom="0.78740157480314965" header="0" footer="0"/>
  <pageSetup paperSize="9" scale="85" pageOrder="overThenDown" orientation="portrait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J61"/>
  <sheetViews>
    <sheetView showGridLines="0" view="pageBreakPreview" zoomScaleNormal="100" zoomScaleSheetLayoutView="100" workbookViewId="0">
      <selection activeCell="A5" sqref="A5:A9"/>
    </sheetView>
  </sheetViews>
  <sheetFormatPr defaultColWidth="9" defaultRowHeight="14.25"/>
  <cols>
    <col min="1" max="1" width="12" style="100" customWidth="1"/>
    <col min="2" max="2" width="10.375" style="93" customWidth="1"/>
    <col min="3" max="3" width="8.25" style="92" customWidth="1"/>
    <col min="4" max="4" width="9.375" style="112" customWidth="1"/>
    <col min="5" max="5" width="9.25" style="91" customWidth="1"/>
    <col min="6" max="6" width="9.875" style="91" customWidth="1"/>
    <col min="7" max="7" width="9.5" style="91" customWidth="1"/>
    <col min="8" max="8" width="8.25" style="91" customWidth="1"/>
    <col min="9" max="9" width="12.375" style="91" customWidth="1"/>
    <col min="10" max="10" width="11.625" style="91" customWidth="1"/>
    <col min="11" max="16384" width="9" style="91"/>
  </cols>
  <sheetData>
    <row r="1" spans="1:10" s="90" customFormat="1" ht="21" customHeight="1">
      <c r="A1" s="104"/>
      <c r="B1" s="89"/>
      <c r="D1" s="104"/>
      <c r="I1" s="101"/>
      <c r="J1" s="101"/>
    </row>
    <row r="2" spans="1:10" s="96" customFormat="1" ht="21" customHeight="1">
      <c r="A2" s="369" t="s">
        <v>140</v>
      </c>
      <c r="B2" s="369"/>
      <c r="C2" s="369"/>
      <c r="D2" s="369"/>
      <c r="E2" s="369"/>
      <c r="F2" s="369"/>
      <c r="G2" s="369"/>
      <c r="H2" s="369"/>
      <c r="I2" s="369"/>
      <c r="J2" s="152"/>
    </row>
    <row r="3" spans="1:10" s="97" customFormat="1" ht="18" customHeight="1">
      <c r="A3" s="444" t="s">
        <v>141</v>
      </c>
      <c r="B3" s="444"/>
      <c r="C3" s="444"/>
      <c r="D3" s="444"/>
      <c r="E3" s="444"/>
      <c r="F3" s="444"/>
      <c r="G3" s="444"/>
      <c r="H3" s="444"/>
      <c r="I3" s="444"/>
      <c r="J3" s="154"/>
    </row>
    <row r="4" spans="1:10" s="98" customFormat="1" ht="12" customHeight="1" thickBot="1">
      <c r="A4" s="98" t="s">
        <v>4</v>
      </c>
      <c r="B4" s="102"/>
      <c r="C4" s="103"/>
      <c r="D4" s="98" t="s">
        <v>11</v>
      </c>
      <c r="I4" s="103" t="s">
        <v>13</v>
      </c>
      <c r="J4" s="103"/>
    </row>
    <row r="5" spans="1:10" s="94" customFormat="1" ht="22.5" customHeight="1">
      <c r="A5" s="274" t="s">
        <v>26</v>
      </c>
      <c r="B5" s="456" t="s">
        <v>315</v>
      </c>
      <c r="C5" s="457" t="s">
        <v>272</v>
      </c>
      <c r="D5" s="458" t="s">
        <v>142</v>
      </c>
      <c r="E5" s="458" t="s">
        <v>143</v>
      </c>
      <c r="F5" s="461" t="s">
        <v>145</v>
      </c>
      <c r="G5" s="461" t="s">
        <v>273</v>
      </c>
      <c r="H5" s="343" t="s">
        <v>144</v>
      </c>
      <c r="I5" s="343" t="s">
        <v>146</v>
      </c>
      <c r="J5" s="153"/>
    </row>
    <row r="6" spans="1:10" s="94" customFormat="1" ht="22.5" customHeight="1">
      <c r="A6" s="275"/>
      <c r="B6" s="451"/>
      <c r="C6" s="454"/>
      <c r="D6" s="459"/>
      <c r="E6" s="459"/>
      <c r="F6" s="462"/>
      <c r="G6" s="462"/>
      <c r="H6" s="288"/>
      <c r="I6" s="288"/>
      <c r="J6" s="153"/>
    </row>
    <row r="7" spans="1:10" s="94" customFormat="1" ht="15" customHeight="1">
      <c r="A7" s="275"/>
      <c r="B7" s="451"/>
      <c r="C7" s="454"/>
      <c r="D7" s="459"/>
      <c r="E7" s="459"/>
      <c r="F7" s="462"/>
      <c r="G7" s="462"/>
      <c r="H7" s="288"/>
      <c r="I7" s="288"/>
      <c r="J7" s="153"/>
    </row>
    <row r="8" spans="1:10" s="94" customFormat="1" ht="15" customHeight="1">
      <c r="A8" s="275"/>
      <c r="B8" s="451"/>
      <c r="C8" s="454"/>
      <c r="D8" s="459"/>
      <c r="E8" s="459"/>
      <c r="F8" s="462"/>
      <c r="G8" s="462"/>
      <c r="H8" s="288"/>
      <c r="I8" s="288"/>
      <c r="J8" s="153"/>
    </row>
    <row r="9" spans="1:10" s="94" customFormat="1" ht="4.5" customHeight="1">
      <c r="A9" s="276"/>
      <c r="B9" s="452"/>
      <c r="C9" s="455"/>
      <c r="D9" s="460"/>
      <c r="E9" s="460"/>
      <c r="F9" s="463"/>
      <c r="G9" s="463"/>
      <c r="H9" s="344"/>
      <c r="I9" s="344"/>
      <c r="J9" s="153"/>
    </row>
    <row r="10" spans="1:10" s="28" customFormat="1" ht="50.1" customHeight="1">
      <c r="A10" s="155">
        <v>2017</v>
      </c>
      <c r="B10" s="27">
        <v>465327</v>
      </c>
      <c r="C10" s="138">
        <v>12768</v>
      </c>
      <c r="D10" s="27">
        <v>12617</v>
      </c>
      <c r="E10" s="139">
        <v>232486</v>
      </c>
      <c r="F10" s="139">
        <v>9601</v>
      </c>
      <c r="G10" s="139">
        <v>110694</v>
      </c>
      <c r="H10" s="9">
        <v>0</v>
      </c>
      <c r="I10" s="9">
        <v>87161</v>
      </c>
      <c r="J10" s="9"/>
    </row>
    <row r="11" spans="1:10" s="18" customFormat="1" ht="50.1" customHeight="1">
      <c r="A11" s="155">
        <v>2018</v>
      </c>
      <c r="B11" s="27">
        <v>507825</v>
      </c>
      <c r="C11" s="138">
        <v>11643</v>
      </c>
      <c r="D11" s="27">
        <v>14059</v>
      </c>
      <c r="E11" s="139">
        <v>253186</v>
      </c>
      <c r="F11" s="139">
        <v>10418</v>
      </c>
      <c r="G11" s="139">
        <v>100920</v>
      </c>
      <c r="H11" s="9">
        <v>0</v>
      </c>
      <c r="I11" s="9">
        <v>117599</v>
      </c>
      <c r="J11" s="9"/>
    </row>
    <row r="12" spans="1:10" s="18" customFormat="1" ht="50.1" customHeight="1">
      <c r="A12" s="155">
        <v>2019</v>
      </c>
      <c r="B12" s="27">
        <v>573975</v>
      </c>
      <c r="C12" s="138">
        <v>12288</v>
      </c>
      <c r="D12" s="27">
        <v>12715</v>
      </c>
      <c r="E12" s="139">
        <v>280536</v>
      </c>
      <c r="F12" s="139">
        <v>12042</v>
      </c>
      <c r="G12" s="139">
        <v>117376</v>
      </c>
      <c r="H12" s="9">
        <v>0</v>
      </c>
      <c r="I12" s="9">
        <v>139018</v>
      </c>
      <c r="J12" s="9"/>
    </row>
    <row r="13" spans="1:10" s="18" customFormat="1" ht="50.1" customHeight="1">
      <c r="A13" s="198">
        <v>2020</v>
      </c>
      <c r="B13" s="27">
        <f>SUM(C13:I13)</f>
        <v>609176</v>
      </c>
      <c r="C13" s="138">
        <v>21056</v>
      </c>
      <c r="D13" s="27">
        <v>13414</v>
      </c>
      <c r="E13" s="139">
        <v>241313</v>
      </c>
      <c r="F13" s="139">
        <v>11083</v>
      </c>
      <c r="G13" s="139">
        <v>161170</v>
      </c>
      <c r="H13" s="139">
        <v>6000</v>
      </c>
      <c r="I13" s="9">
        <v>155140</v>
      </c>
      <c r="J13" s="9"/>
    </row>
    <row r="14" spans="1:10" s="18" customFormat="1" ht="50.1" customHeight="1" thickBot="1">
      <c r="A14" s="212">
        <v>2021</v>
      </c>
      <c r="B14" s="189">
        <f>SUM(C14:I14)</f>
        <v>612364</v>
      </c>
      <c r="C14" s="230">
        <v>21752</v>
      </c>
      <c r="D14" s="189">
        <v>12803</v>
      </c>
      <c r="E14" s="231">
        <v>269469</v>
      </c>
      <c r="F14" s="231">
        <v>14229</v>
      </c>
      <c r="G14" s="231">
        <v>150725</v>
      </c>
      <c r="H14" s="231">
        <v>10000</v>
      </c>
      <c r="I14" s="10">
        <v>133386</v>
      </c>
      <c r="J14" s="10"/>
    </row>
    <row r="15" spans="1:10" s="249" customFormat="1" ht="12" customHeight="1">
      <c r="A15" s="258" t="s">
        <v>25</v>
      </c>
      <c r="B15" s="259"/>
      <c r="C15" s="260"/>
      <c r="D15" s="261"/>
      <c r="E15" s="262"/>
      <c r="F15" s="262"/>
      <c r="G15" s="262"/>
      <c r="H15" s="262"/>
      <c r="I15" s="260" t="s">
        <v>24</v>
      </c>
      <c r="J15" s="103"/>
    </row>
    <row r="16" spans="1:10" s="94" customFormat="1" ht="11.25">
      <c r="A16" s="99"/>
      <c r="B16" s="110"/>
      <c r="C16" s="99"/>
      <c r="D16" s="111"/>
    </row>
    <row r="17" spans="1:4" s="94" customFormat="1" ht="11.25">
      <c r="A17" s="99"/>
      <c r="B17" s="110"/>
      <c r="C17" s="99"/>
      <c r="D17" s="111"/>
    </row>
    <row r="18" spans="1:4" s="94" customFormat="1" ht="11.25">
      <c r="A18" s="99"/>
      <c r="B18" s="110"/>
      <c r="C18" s="99"/>
      <c r="D18" s="111"/>
    </row>
    <row r="19" spans="1:4" s="94" customFormat="1" ht="11.25">
      <c r="A19" s="99"/>
      <c r="B19" s="110"/>
      <c r="C19" s="99"/>
      <c r="D19" s="111"/>
    </row>
    <row r="20" spans="1:4" s="94" customFormat="1" ht="11.25">
      <c r="A20" s="99"/>
      <c r="B20" s="110"/>
      <c r="C20" s="99"/>
      <c r="D20" s="111"/>
    </row>
    <row r="21" spans="1:4" s="94" customFormat="1" ht="11.25">
      <c r="A21" s="99"/>
      <c r="B21" s="110"/>
      <c r="C21" s="99"/>
      <c r="D21" s="111"/>
    </row>
    <row r="22" spans="1:4" s="94" customFormat="1" ht="11.25">
      <c r="A22" s="99"/>
      <c r="B22" s="110"/>
      <c r="C22" s="99"/>
      <c r="D22" s="111"/>
    </row>
    <row r="23" spans="1:4" s="94" customFormat="1" ht="11.25">
      <c r="A23" s="99"/>
      <c r="B23" s="110"/>
      <c r="C23" s="99"/>
      <c r="D23" s="111"/>
    </row>
    <row r="24" spans="1:4" s="94" customFormat="1" ht="11.25">
      <c r="A24" s="99"/>
      <c r="B24" s="110"/>
      <c r="C24" s="99"/>
      <c r="D24" s="111"/>
    </row>
    <row r="25" spans="1:4" s="94" customFormat="1" ht="11.25">
      <c r="A25" s="99"/>
      <c r="B25" s="110"/>
      <c r="C25" s="99"/>
      <c r="D25" s="111"/>
    </row>
    <row r="26" spans="1:4" s="94" customFormat="1" ht="11.25">
      <c r="A26" s="99"/>
      <c r="B26" s="110"/>
      <c r="C26" s="99"/>
      <c r="D26" s="111"/>
    </row>
    <row r="27" spans="1:4" s="94" customFormat="1" ht="11.25">
      <c r="A27" s="99"/>
      <c r="B27" s="110"/>
      <c r="C27" s="99"/>
      <c r="D27" s="111"/>
    </row>
    <row r="28" spans="1:4" s="94" customFormat="1" ht="11.25">
      <c r="A28" s="99"/>
      <c r="B28" s="110"/>
      <c r="C28" s="99"/>
      <c r="D28" s="111"/>
    </row>
    <row r="29" spans="1:4" s="94" customFormat="1" ht="11.25">
      <c r="A29" s="99"/>
      <c r="B29" s="110"/>
      <c r="C29" s="99"/>
      <c r="D29" s="111"/>
    </row>
    <row r="30" spans="1:4" s="94" customFormat="1" ht="11.25">
      <c r="A30" s="99"/>
      <c r="B30" s="110"/>
      <c r="C30" s="99"/>
      <c r="D30" s="111"/>
    </row>
    <row r="31" spans="1:4" s="94" customFormat="1" ht="11.25">
      <c r="A31" s="99"/>
      <c r="B31" s="110"/>
      <c r="C31" s="99"/>
      <c r="D31" s="111"/>
    </row>
    <row r="32" spans="1:4" s="94" customFormat="1" ht="11.25">
      <c r="A32" s="99"/>
      <c r="B32" s="110"/>
      <c r="C32" s="99"/>
      <c r="D32" s="111"/>
    </row>
    <row r="33" spans="1:4" s="94" customFormat="1" ht="11.25">
      <c r="A33" s="99"/>
      <c r="B33" s="110"/>
      <c r="C33" s="99"/>
      <c r="D33" s="111"/>
    </row>
    <row r="34" spans="1:4" s="94" customFormat="1" ht="11.25">
      <c r="A34" s="99"/>
      <c r="B34" s="110"/>
      <c r="C34" s="99"/>
      <c r="D34" s="111"/>
    </row>
    <row r="35" spans="1:4" s="94" customFormat="1" ht="11.25">
      <c r="A35" s="99"/>
      <c r="B35" s="110"/>
      <c r="C35" s="99"/>
      <c r="D35" s="111"/>
    </row>
    <row r="36" spans="1:4" s="94" customFormat="1" ht="11.25">
      <c r="A36" s="99"/>
      <c r="B36" s="110"/>
      <c r="C36" s="99"/>
      <c r="D36" s="111"/>
    </row>
    <row r="37" spans="1:4" s="94" customFormat="1" ht="11.25">
      <c r="A37" s="99"/>
      <c r="B37" s="110"/>
      <c r="C37" s="99"/>
      <c r="D37" s="111"/>
    </row>
    <row r="38" spans="1:4" s="94" customFormat="1" ht="11.25">
      <c r="A38" s="99"/>
      <c r="B38" s="110"/>
      <c r="C38" s="99"/>
      <c r="D38" s="111"/>
    </row>
    <row r="39" spans="1:4" s="94" customFormat="1" ht="11.25">
      <c r="A39" s="99"/>
      <c r="B39" s="110"/>
      <c r="C39" s="99"/>
      <c r="D39" s="111"/>
    </row>
    <row r="40" spans="1:4" s="94" customFormat="1" ht="11.25">
      <c r="A40" s="99"/>
      <c r="B40" s="110"/>
      <c r="C40" s="99"/>
      <c r="D40" s="111"/>
    </row>
    <row r="41" spans="1:4" s="94" customFormat="1" ht="11.25">
      <c r="A41" s="99"/>
      <c r="B41" s="110"/>
      <c r="C41" s="99"/>
      <c r="D41" s="111"/>
    </row>
    <row r="42" spans="1:4" s="94" customFormat="1" ht="11.25">
      <c r="A42" s="99"/>
      <c r="B42" s="110"/>
      <c r="C42" s="99"/>
      <c r="D42" s="111"/>
    </row>
    <row r="43" spans="1:4" s="94" customFormat="1" ht="11.25">
      <c r="A43" s="99"/>
      <c r="B43" s="110"/>
      <c r="C43" s="99"/>
      <c r="D43" s="111"/>
    </row>
    <row r="44" spans="1:4" s="94" customFormat="1" ht="11.25">
      <c r="A44" s="99"/>
      <c r="B44" s="110"/>
      <c r="C44" s="99"/>
      <c r="D44" s="111"/>
    </row>
    <row r="45" spans="1:4" s="94" customFormat="1" ht="11.25">
      <c r="A45" s="99"/>
      <c r="B45" s="110"/>
      <c r="C45" s="99"/>
      <c r="D45" s="111"/>
    </row>
    <row r="46" spans="1:4" s="94" customFormat="1" ht="11.25">
      <c r="A46" s="99"/>
      <c r="B46" s="110"/>
      <c r="C46" s="99"/>
      <c r="D46" s="111"/>
    </row>
    <row r="47" spans="1:4" s="94" customFormat="1" ht="11.25">
      <c r="A47" s="99"/>
      <c r="B47" s="110"/>
      <c r="C47" s="99"/>
      <c r="D47" s="111"/>
    </row>
    <row r="48" spans="1:4" s="94" customFormat="1" ht="11.25">
      <c r="A48" s="99"/>
      <c r="B48" s="110"/>
      <c r="C48" s="99"/>
      <c r="D48" s="111"/>
    </row>
    <row r="49" spans="1:4" s="94" customFormat="1" ht="11.25">
      <c r="A49" s="99"/>
      <c r="B49" s="110"/>
      <c r="C49" s="99"/>
      <c r="D49" s="111"/>
    </row>
    <row r="50" spans="1:4" s="94" customFormat="1" ht="11.25">
      <c r="A50" s="99"/>
      <c r="B50" s="110"/>
      <c r="C50" s="99"/>
      <c r="D50" s="111"/>
    </row>
    <row r="51" spans="1:4" s="94" customFormat="1" ht="11.25">
      <c r="A51" s="99"/>
      <c r="B51" s="110"/>
      <c r="C51" s="99"/>
      <c r="D51" s="111"/>
    </row>
    <row r="52" spans="1:4" s="94" customFormat="1" ht="11.25">
      <c r="A52" s="99"/>
      <c r="B52" s="110"/>
      <c r="C52" s="99"/>
      <c r="D52" s="111"/>
    </row>
    <row r="53" spans="1:4" s="94" customFormat="1" ht="11.25">
      <c r="A53" s="99"/>
      <c r="B53" s="110"/>
      <c r="C53" s="99"/>
      <c r="D53" s="111"/>
    </row>
    <row r="54" spans="1:4" s="94" customFormat="1" ht="11.25">
      <c r="A54" s="99"/>
      <c r="B54" s="110"/>
      <c r="C54" s="99"/>
      <c r="D54" s="111"/>
    </row>
    <row r="55" spans="1:4" s="94" customFormat="1" ht="11.25">
      <c r="A55" s="99"/>
      <c r="B55" s="110"/>
      <c r="C55" s="99"/>
      <c r="D55" s="111"/>
    </row>
    <row r="56" spans="1:4" s="94" customFormat="1" ht="11.25">
      <c r="A56" s="99"/>
      <c r="B56" s="110"/>
      <c r="C56" s="99"/>
      <c r="D56" s="111"/>
    </row>
    <row r="57" spans="1:4" s="94" customFormat="1" ht="11.25">
      <c r="A57" s="99"/>
      <c r="B57" s="110"/>
      <c r="C57" s="99"/>
      <c r="D57" s="111"/>
    </row>
    <row r="58" spans="1:4" s="94" customFormat="1" ht="11.25">
      <c r="A58" s="99"/>
      <c r="B58" s="110"/>
      <c r="C58" s="99"/>
      <c r="D58" s="111"/>
    </row>
    <row r="59" spans="1:4" s="94" customFormat="1" ht="11.25">
      <c r="A59" s="99"/>
      <c r="B59" s="110"/>
      <c r="C59" s="99"/>
      <c r="D59" s="111"/>
    </row>
    <row r="60" spans="1:4" s="94" customFormat="1" ht="11.25">
      <c r="A60" s="99"/>
      <c r="B60" s="110"/>
      <c r="C60" s="99"/>
      <c r="D60" s="111"/>
    </row>
    <row r="61" spans="1:4" s="94" customFormat="1" ht="11.25">
      <c r="A61" s="99"/>
      <c r="B61" s="110"/>
      <c r="C61" s="99"/>
      <c r="D61" s="111"/>
    </row>
  </sheetData>
  <mergeCells count="11">
    <mergeCell ref="A2:I2"/>
    <mergeCell ref="A3:I3"/>
    <mergeCell ref="A5:A9"/>
    <mergeCell ref="I5:I9"/>
    <mergeCell ref="H5:H9"/>
    <mergeCell ref="B5:B9"/>
    <mergeCell ref="C5:C9"/>
    <mergeCell ref="D5:D9"/>
    <mergeCell ref="E5:E9"/>
    <mergeCell ref="F5:F9"/>
    <mergeCell ref="G5:G9"/>
  </mergeCells>
  <phoneticPr fontId="24" type="noConversion"/>
  <printOptions gridLinesSet="0"/>
  <pageMargins left="0.78740157480314965" right="0.78740157480314965" top="1.7716535433070868" bottom="0.78740157480314965" header="0" footer="0"/>
  <pageSetup paperSize="9" scale="88" pageOrder="overThenDown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15</vt:i4>
      </vt:variant>
      <vt:variant>
        <vt:lpstr>이름 지정된 범위</vt:lpstr>
      </vt:variant>
      <vt:variant>
        <vt:i4>15</vt:i4>
      </vt:variant>
    </vt:vector>
  </HeadingPairs>
  <TitlesOfParts>
    <vt:vector size="30" baseType="lpstr">
      <vt:lpstr>0.간지</vt:lpstr>
      <vt:lpstr>1.국세징수</vt:lpstr>
      <vt:lpstr>1.국세징수(2)</vt:lpstr>
      <vt:lpstr> 2.지방세부담</vt:lpstr>
      <vt:lpstr>3.지방세징수</vt:lpstr>
      <vt:lpstr>4.예산결산총괄</vt:lpstr>
      <vt:lpstr>5.일반회계세입예산개요</vt:lpstr>
      <vt:lpstr>6.일반회계세입결산</vt:lpstr>
      <vt:lpstr>6-1.일반회계세입결산</vt:lpstr>
      <vt:lpstr>7.일반회계세출예산개요</vt:lpstr>
      <vt:lpstr>8.일반회계세출결산</vt:lpstr>
      <vt:lpstr>9.특별회계예산결산</vt:lpstr>
      <vt:lpstr>10.교육비특별회계세입결산</vt:lpstr>
      <vt:lpstr>11.교육비특별회계세출결산</vt:lpstr>
      <vt:lpstr>12.지방재정자립지표</vt:lpstr>
      <vt:lpstr>' 2.지방세부담'!Print_Area</vt:lpstr>
      <vt:lpstr>'0.간지'!Print_Area</vt:lpstr>
      <vt:lpstr>'1.국세징수'!Print_Area</vt:lpstr>
      <vt:lpstr>'1.국세징수(2)'!Print_Area</vt:lpstr>
      <vt:lpstr>'10.교육비특별회계세입결산'!Print_Area</vt:lpstr>
      <vt:lpstr>'11.교육비특별회계세출결산'!Print_Area</vt:lpstr>
      <vt:lpstr>'12.지방재정자립지표'!Print_Area</vt:lpstr>
      <vt:lpstr>'3.지방세징수'!Print_Area</vt:lpstr>
      <vt:lpstr>'4.예산결산총괄'!Print_Area</vt:lpstr>
      <vt:lpstr>'5.일반회계세입예산개요'!Print_Area</vt:lpstr>
      <vt:lpstr>'6.일반회계세입결산'!Print_Area</vt:lpstr>
      <vt:lpstr>'6-1.일반회계세입결산'!Print_Area</vt:lpstr>
      <vt:lpstr>'7.일반회계세출예산개요'!Print_Area</vt:lpstr>
      <vt:lpstr>'8.일반회계세출결산'!Print_Area</vt:lpstr>
      <vt:lpstr>'9.특별회계예산결산'!Print_Area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15.재정</dc:title>
  <dc:creator>기획관실 통계담당 정선택</dc:creator>
  <cp:lastModifiedBy>user</cp:lastModifiedBy>
  <cp:lastPrinted>2021-11-30T01:00:30Z</cp:lastPrinted>
  <dcterms:created xsi:type="dcterms:W3CDTF">1998-03-23T04:45:25Z</dcterms:created>
  <dcterms:modified xsi:type="dcterms:W3CDTF">2024-06-27T02:54:34Z</dcterms:modified>
</cp:coreProperties>
</file>